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I46" i="15"/>
  <c r="G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<sst xmlns="http://schemas.openxmlformats.org/spreadsheetml/2006/main" count="294" uniqueCount="221">
  <si>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</si>
  <si>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</si>
  <si>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</si>
  <si>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</si>
  <si>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</si>
  <si>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</si>
  <si>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</si>
  <si>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</si>
  <si>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</si>
  <si>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</si>
  <si>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</si>
  <si>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</si>
  <si>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</si>
  <si>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</si>
  <si>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</si>
  <si>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</si>
  <si>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</si>
  <si>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</si>
  <si>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</si>
  <si>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</si>
  <si>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</si>
  <si>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</si>
  <si>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</si>
  <si>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</si>
  <si>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</si>
  <si>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</si>
  <si>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</si>
  <si>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</si>
  <si>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</si>
  <si>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</si>
  <si>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</si>
  <si>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</si>
  <si>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</si>
  <si>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</si>
  <si>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</si>
  <si>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</si>
  <si>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</si>
  <si>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</si>
  <si>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</si>
  <si>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</si>
  <si>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</si>
  <si>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</si>
  <si>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</si>
  <si>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</si>
  <si>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</si>
  <si>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</si>
  <si>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</si>
  <si>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</si>
  <si>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</si>
  <si>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</si>
  <si>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</si>
  <si>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</si>
  <si>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</si>
  <si>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</si>
  <si>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</si>
  <si>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</si>
  <si>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</si>
  <si>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</si>
  <si>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</si>
  <si>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</si>
  <si>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</si>
  <si>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</si>
  <si>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</si>
  <si>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</si>
  <si>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</si>
  <si>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</si>
  <si>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</si>
  <si>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</si>
  <si>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</si>
  <si>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</si>
  <si>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</si>
  <si>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</si>
  <si>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</si>
  <si>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</si>
  <si>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</si>
  <si>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</si>
  <si>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</si>
  <si>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</si>
  <si>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</si>
  <si>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</si>
  <si>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</si>
  <si>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</si>
  <si>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</si>
  <si>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</si>
  <si>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</si>
  <si>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</si>
  <si>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</si>
  <si>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</si>
  <si>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</si>
  <si>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</si>
  <si>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</si>
  <si>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</si>
  <si>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</si>
  <si>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</si>
  <si>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</si>
  <si>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</si>
  <si>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</si>
  <si>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</si>
  <si>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</si>
  <si>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</si>
  <si>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</si>
  <si>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</si>
  <si>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</si>
  <si>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</si>
  <si>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</si>
  <si>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</si>
  <si>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</si>
  <si>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</si>
  <si>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</si>
  <si>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</si>
  <si>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</si>
  <si>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</si>
  <si>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</si>
  <si>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</si>
  <si>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</si>
  <si>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</si>
  <si>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</si>
  <si>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</si>
  <si>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</si>
  <si>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</si>
  <si>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</si>
  <si>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</si>
  <si>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</si>
  <si>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</si>
  <si>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</si>
  <si>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</si>
  <si>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</si>
  <si>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</si>
  <si>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</si>
  <si>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</si>
  <si>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</si>
  <si>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</si>
  <si>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</si>
  <si>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</si>
  <si>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</si>
  <si>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</si>
  <si>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</si>
  <si>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</si>
  <si>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</si>
  <si>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</si>
  <si>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</si>
  <si>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</si>
  <si>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</si>
  <si>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</si>
  <si>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</si>
  <si>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</si>
  <si>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</si>
  <si>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</si>
  <si>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</si>
  <si>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</si>
  <si>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</si>
  <si>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</si>
  <si>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</si>
  <si>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</si>
  <si>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</si>
  <si>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</si>
  <si>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</si>
  <si>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</si>
  <si>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</si>
  <si>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</si>
  <si>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</si>
  <si>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</si>
  <si>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</si>
  <si>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</si>
  <si>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</si>
  <si>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</si>
  <si>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</si>
  <si>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</si>
  <si>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</si>
  <si>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</si>
  <si>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</si>
  <si>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</si>
  <si>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</si>
  <si>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</si>
  <si>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</si>
  <si>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</si>
  <si>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</si>
  <si>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</si>
  <si>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</si>
  <si>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</si>
  <si>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</si>
  <si>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</si>
  <si>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</si>
  <si>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</si>
  <si>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</si>
  <si>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</si>
  <si>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</si>
  <si>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</si>
  <si>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</si>
  <si>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</si>
  <si>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</si>
  <si>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</si>
  <si>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</si>
  <si>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</si>
  <si>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</si>
  <si>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</si>
  <si>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</si>
  <si>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</si>
  <si>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</si>
  <si>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</si>
  <si>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</si>
  <si>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</si>
  <si>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</si>
  <si>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</si>
  <si>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</si>
  <si>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</si>
  <si>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</si>
  <si>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</si>
  <si>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</si>
  <si>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</si>
  <si>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</si>
  <si>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</si>
  <si>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ТУ ДСА України в Закарпатській областi</t>
  </si>
  <si>
    <t>88017.м. Ужгород.вул. Загорська 30</t>
  </si>
  <si>
    <t>Доручення судів України / іноземних судів</t>
  </si>
  <si>
    <t xml:space="preserve">Розглянуто справ судом присяжних </t>
  </si>
  <si>
    <t>О.О. Кошинський</t>
  </si>
  <si>
    <t>В.І. Шляхта</t>
  </si>
  <si>
    <t>(0312) 64-02-89</t>
  </si>
  <si>
    <t>stat@zk.court.gov.ua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</si>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</sst>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&amp;C&amp;L73A10270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6818</v>
      </c>
      <c r="F6" s="103">
        <v>3742</v>
      </c>
      <c r="G6" s="103">
        <v>87</v>
      </c>
      <c r="H6" s="103">
        <v>3890</v>
      </c>
      <c r="I6" s="121" t="s">
        <v>210</v>
      </c>
      <c r="J6" s="103">
        <v>2928</v>
      </c>
      <c r="K6" s="84">
        <v>1268</v>
      </c>
      <c r="L6" s="91">
        <f t="shared" ref="L6:L46" si="0">E6-F6</f>
        <v>3076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16358</v>
      </c>
      <c r="F7" s="103">
        <v>15968</v>
      </c>
      <c r="G7" s="103">
        <v>54</v>
      </c>
      <c r="H7" s="103">
        <v>15809</v>
      </c>
      <c r="I7" s="103">
        <v>11857</v>
      </c>
      <c r="J7" s="103">
        <v>549</v>
      </c>
      <c r="K7" s="84">
        <v>188</v>
      </c>
      <c r="L7" s="91">
        <f t="shared" si="0"/>
        <v>390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122</v>
      </c>
      <c r="F8" s="103">
        <v>104</v>
      </c>
      <c r="G8" s="103">
        <v>1</v>
      </c>
      <c r="H8" s="103">
        <v>105</v>
      </c>
      <c r="I8" s="103">
        <v>42</v>
      </c>
      <c r="J8" s="103">
        <v>17</v>
      </c>
      <c r="K8" s="84">
        <v>2</v>
      </c>
      <c r="L8" s="91">
        <f t="shared" si="0"/>
        <v>18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1665</v>
      </c>
      <c r="F9" s="103">
        <v>1430</v>
      </c>
      <c r="G9" s="103">
        <v>11</v>
      </c>
      <c r="H9" s="85">
        <v>1441</v>
      </c>
      <c r="I9" s="103">
        <v>1123</v>
      </c>
      <c r="J9" s="103">
        <v>224</v>
      </c>
      <c r="K9" s="84">
        <v>45</v>
      </c>
      <c r="L9" s="91">
        <f t="shared" si="0"/>
        <v>235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11</v>
      </c>
      <c r="F10" s="103">
        <v>7</v>
      </c>
      <c r="G10" s="103">
        <v>1</v>
      </c>
      <c r="H10" s="103">
        <v>7</v>
      </c>
      <c r="I10" s="103">
        <v>2</v>
      </c>
      <c r="J10" s="103">
        <v>4</v>
      </c>
      <c r="K10" s="84">
        <v>3</v>
      </c>
      <c r="L10" s="91">
        <f t="shared" si="0"/>
        <v>4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384</v>
      </c>
      <c r="F12" s="103">
        <v>373</v>
      </c>
      <c r="G12" s="103"/>
      <c r="H12" s="103">
        <v>375</v>
      </c>
      <c r="I12" s="103">
        <v>232</v>
      </c>
      <c r="J12" s="103">
        <v>9</v>
      </c>
      <c r="K12" s="84">
        <v>1</v>
      </c>
      <c r="L12" s="91">
        <f t="shared" si="0"/>
        <v>11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43</v>
      </c>
      <c r="F13" s="103">
        <v>8</v>
      </c>
      <c r="G13" s="103">
        <v>2</v>
      </c>
      <c r="H13" s="103">
        <v>15</v>
      </c>
      <c r="I13" s="103">
        <v>6</v>
      </c>
      <c r="J13" s="103">
        <v>28</v>
      </c>
      <c r="K13" s="84">
        <v>12</v>
      </c>
      <c r="L13" s="91">
        <f t="shared" si="0"/>
        <v>35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296</v>
      </c>
      <c r="F14" s="106">
        <v>286</v>
      </c>
      <c r="G14" s="106"/>
      <c r="H14" s="106">
        <v>268</v>
      </c>
      <c r="I14" s="106">
        <v>224</v>
      </c>
      <c r="J14" s="106">
        <v>28</v>
      </c>
      <c r="K14" s="94">
        <v>1</v>
      </c>
      <c r="L14" s="91">
        <f t="shared" si="0"/>
        <v>10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94</v>
      </c>
      <c r="F15" s="106">
        <v>72</v>
      </c>
      <c r="G15" s="106">
        <v>1</v>
      </c>
      <c r="H15" s="106">
        <v>76</v>
      </c>
      <c r="I15" s="106">
        <v>38</v>
      </c>
      <c r="J15" s="106">
        <v>18</v>
      </c>
      <c r="K15" s="94">
        <v>6</v>
      </c>
      <c r="L15" s="91">
        <f t="shared" si="0"/>
        <v>22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25791</v>
      </c>
      <c r="F16" s="84">
        <f t="shared" si="1"/>
        <v>21990</v>
      </c>
      <c r="G16" s="84">
        <f t="shared" si="1"/>
        <v>157</v>
      </c>
      <c r="H16" s="84">
        <f t="shared" si="1"/>
        <v>21986</v>
      </c>
      <c r="I16" s="84">
        <f t="shared" si="1"/>
        <v>13524</v>
      </c>
      <c r="J16" s="84">
        <f t="shared" si="1"/>
        <v>3805</v>
      </c>
      <c r="K16" s="84">
        <f t="shared" si="1"/>
        <v>1526</v>
      </c>
      <c r="L16" s="91">
        <f t="shared" si="0"/>
        <v>3801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1421</v>
      </c>
      <c r="F17" s="84">
        <v>1337</v>
      </c>
      <c r="G17" s="84">
        <v>1</v>
      </c>
      <c r="H17" s="84">
        <v>1237</v>
      </c>
      <c r="I17" s="84">
        <v>1047</v>
      </c>
      <c r="J17" s="84">
        <v>184</v>
      </c>
      <c r="K17" s="84">
        <v>48</v>
      </c>
      <c r="L17" s="91">
        <f t="shared" si="0"/>
        <v>84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1262</v>
      </c>
      <c r="F18" s="84">
        <v>1052</v>
      </c>
      <c r="G18" s="84">
        <v>4</v>
      </c>
      <c r="H18" s="84">
        <v>1143</v>
      </c>
      <c r="I18" s="84">
        <v>885</v>
      </c>
      <c r="J18" s="84">
        <v>119</v>
      </c>
      <c r="K18" s="84">
        <v>27</v>
      </c>
      <c r="L18" s="91">
        <f t="shared" si="0"/>
        <v>210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20</v>
      </c>
      <c r="F20" s="84">
        <v>17</v>
      </c>
      <c r="G20" s="84"/>
      <c r="H20" s="84">
        <v>15</v>
      </c>
      <c r="I20" s="84">
        <v>9</v>
      </c>
      <c r="J20" s="84">
        <v>5</v>
      </c>
      <c r="K20" s="84">
        <v>2</v>
      </c>
      <c r="L20" s="91">
        <f t="shared" si="0"/>
        <v>3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3</v>
      </c>
      <c r="F21" s="84"/>
      <c r="G21" s="84"/>
      <c r="H21" s="84">
        <v>2</v>
      </c>
      <c r="I21" s="84"/>
      <c r="J21" s="84">
        <v>1</v>
      </c>
      <c r="K21" s="84">
        <v>1</v>
      </c>
      <c r="L21" s="91">
        <f t="shared" si="0"/>
        <v>3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>
        <v>2</v>
      </c>
      <c r="F23" s="84">
        <v>2</v>
      </c>
      <c r="G23" s="84"/>
      <c r="H23" s="84">
        <v>2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>
        <v>3</v>
      </c>
      <c r="F24" s="84">
        <v>3</v>
      </c>
      <c r="G24" s="84"/>
      <c r="H24" s="84">
        <v>3</v>
      </c>
      <c r="I24" s="84">
        <v>2</v>
      </c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1664</v>
      </c>
      <c r="F25" s="94">
        <v>1380</v>
      </c>
      <c r="G25" s="94">
        <v>4</v>
      </c>
      <c r="H25" s="94">
        <v>1355</v>
      </c>
      <c r="I25" s="94">
        <v>896</v>
      </c>
      <c r="J25" s="94">
        <v>309</v>
      </c>
      <c r="K25" s="94">
        <v>78</v>
      </c>
      <c r="L25" s="91">
        <f t="shared" si="0"/>
        <v>284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14430</v>
      </c>
      <c r="F26" s="84">
        <v>12736</v>
      </c>
      <c r="G26" s="84">
        <v>8</v>
      </c>
      <c r="H26" s="84">
        <v>12777</v>
      </c>
      <c r="I26" s="84">
        <v>9297</v>
      </c>
      <c r="J26" s="84">
        <v>1653</v>
      </c>
      <c r="K26" s="84">
        <v>56</v>
      </c>
      <c r="L26" s="91">
        <f t="shared" si="0"/>
        <v>1694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217</v>
      </c>
      <c r="F27" s="111">
        <v>198</v>
      </c>
      <c r="G27" s="111"/>
      <c r="H27" s="111">
        <v>195</v>
      </c>
      <c r="I27" s="111">
        <v>123</v>
      </c>
      <c r="J27" s="111">
        <v>22</v>
      </c>
      <c r="K27" s="111">
        <v>12</v>
      </c>
      <c r="L27" s="91">
        <f t="shared" si="0"/>
        <v>19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13526</v>
      </c>
      <c r="F28" s="84">
        <v>12102</v>
      </c>
      <c r="G28" s="84">
        <v>33</v>
      </c>
      <c r="H28" s="84">
        <v>11463</v>
      </c>
      <c r="I28" s="84">
        <v>9905</v>
      </c>
      <c r="J28" s="84">
        <v>2063</v>
      </c>
      <c r="K28" s="84">
        <v>464</v>
      </c>
      <c r="L28" s="91">
        <f t="shared" si="0"/>
        <v>1424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14482</v>
      </c>
      <c r="F29" s="84">
        <v>10038</v>
      </c>
      <c r="G29" s="84">
        <v>109</v>
      </c>
      <c r="H29" s="84">
        <v>11388</v>
      </c>
      <c r="I29" s="84">
        <v>9101</v>
      </c>
      <c r="J29" s="84">
        <v>3094</v>
      </c>
      <c r="K29" s="84">
        <v>722</v>
      </c>
      <c r="L29" s="91">
        <f t="shared" si="0"/>
        <v>4444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1329</v>
      </c>
      <c r="F30" s="84">
        <v>1286</v>
      </c>
      <c r="G30" s="84">
        <v>4</v>
      </c>
      <c r="H30" s="84">
        <v>1259</v>
      </c>
      <c r="I30" s="84">
        <v>1048</v>
      </c>
      <c r="J30" s="84">
        <v>70</v>
      </c>
      <c r="K30" s="84">
        <v>15</v>
      </c>
      <c r="L30" s="91">
        <f t="shared" si="0"/>
        <v>43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1228</v>
      </c>
      <c r="F31" s="84">
        <v>1049</v>
      </c>
      <c r="G31" s="84">
        <v>8</v>
      </c>
      <c r="H31" s="84">
        <v>1090</v>
      </c>
      <c r="I31" s="84">
        <v>1002</v>
      </c>
      <c r="J31" s="84">
        <v>138</v>
      </c>
      <c r="K31" s="84">
        <v>10</v>
      </c>
      <c r="L31" s="91">
        <f t="shared" si="0"/>
        <v>179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223</v>
      </c>
      <c r="F32" s="84">
        <v>163</v>
      </c>
      <c r="G32" s="84">
        <v>2</v>
      </c>
      <c r="H32" s="84">
        <v>172</v>
      </c>
      <c r="I32" s="84">
        <v>61</v>
      </c>
      <c r="J32" s="84">
        <v>51</v>
      </c>
      <c r="K32" s="84">
        <v>21</v>
      </c>
      <c r="L32" s="91">
        <f t="shared" si="0"/>
        <v>60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53</v>
      </c>
      <c r="F33" s="84">
        <v>42</v>
      </c>
      <c r="G33" s="84">
        <v>4</v>
      </c>
      <c r="H33" s="84">
        <v>43</v>
      </c>
      <c r="I33" s="84">
        <v>12</v>
      </c>
      <c r="J33" s="84">
        <v>10</v>
      </c>
      <c r="K33" s="84">
        <v>2</v>
      </c>
      <c r="L33" s="91">
        <f t="shared" si="0"/>
        <v>11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13</v>
      </c>
      <c r="F34" s="84">
        <v>11</v>
      </c>
      <c r="G34" s="84"/>
      <c r="H34" s="84">
        <v>10</v>
      </c>
      <c r="I34" s="84">
        <v>1</v>
      </c>
      <c r="J34" s="84">
        <v>3</v>
      </c>
      <c r="K34" s="84">
        <v>1</v>
      </c>
      <c r="L34" s="91">
        <f t="shared" si="0"/>
        <v>2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61</v>
      </c>
      <c r="F35" s="84">
        <v>49</v>
      </c>
      <c r="G35" s="84"/>
      <c r="H35" s="84">
        <v>46</v>
      </c>
      <c r="I35" s="84">
        <v>6</v>
      </c>
      <c r="J35" s="84">
        <v>15</v>
      </c>
      <c r="K35" s="84">
        <v>9</v>
      </c>
      <c r="L35" s="91">
        <f t="shared" si="0"/>
        <v>12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263</v>
      </c>
      <c r="F36" s="84">
        <v>203</v>
      </c>
      <c r="G36" s="84">
        <v>4</v>
      </c>
      <c r="H36" s="84">
        <v>202</v>
      </c>
      <c r="I36" s="84">
        <v>66</v>
      </c>
      <c r="J36" s="84">
        <v>61</v>
      </c>
      <c r="K36" s="84">
        <v>16</v>
      </c>
      <c r="L36" s="91">
        <f t="shared" si="0"/>
        <v>60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2078</v>
      </c>
      <c r="F37" s="84">
        <v>1769</v>
      </c>
      <c r="G37" s="84">
        <v>3</v>
      </c>
      <c r="H37" s="84">
        <v>1799</v>
      </c>
      <c r="I37" s="84">
        <v>1281</v>
      </c>
      <c r="J37" s="84">
        <v>279</v>
      </c>
      <c r="K37" s="84">
        <v>68</v>
      </c>
      <c r="L37" s="91">
        <f t="shared" si="0"/>
        <v>309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14</v>
      </c>
      <c r="F38" s="84">
        <v>10</v>
      </c>
      <c r="G38" s="84"/>
      <c r="H38" s="84">
        <v>11</v>
      </c>
      <c r="I38" s="84">
        <v>6</v>
      </c>
      <c r="J38" s="84">
        <v>3</v>
      </c>
      <c r="K38" s="84">
        <v>1</v>
      </c>
      <c r="L38" s="91">
        <f t="shared" si="0"/>
        <v>4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220</v>
      </c>
      <c r="F39" s="84">
        <v>172</v>
      </c>
      <c r="G39" s="84"/>
      <c r="H39" s="84">
        <v>173</v>
      </c>
      <c r="I39" s="84">
        <v>100</v>
      </c>
      <c r="J39" s="84">
        <v>47</v>
      </c>
      <c r="K39" s="84">
        <v>14</v>
      </c>
      <c r="L39" s="91">
        <f t="shared" si="0"/>
        <v>48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37184</v>
      </c>
      <c r="F40" s="94">
        <v>29710</v>
      </c>
      <c r="G40" s="94">
        <v>150</v>
      </c>
      <c r="H40" s="94">
        <v>29675</v>
      </c>
      <c r="I40" s="94">
        <v>21056</v>
      </c>
      <c r="J40" s="94">
        <v>7509</v>
      </c>
      <c r="K40" s="94">
        <v>1411</v>
      </c>
      <c r="L40" s="91">
        <f t="shared" si="0"/>
        <v>7474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27110</v>
      </c>
      <c r="F41" s="84">
        <v>25334</v>
      </c>
      <c r="G41" s="84">
        <v>32</v>
      </c>
      <c r="H41" s="84">
        <v>24056</v>
      </c>
      <c r="I41" s="121" t="s">
        <v>210</v>
      </c>
      <c r="J41" s="84">
        <v>3054</v>
      </c>
      <c r="K41" s="84">
        <v>227</v>
      </c>
      <c r="L41" s="91">
        <f t="shared" si="0"/>
        <v>1776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274</v>
      </c>
      <c r="F42" s="84">
        <v>249</v>
      </c>
      <c r="G42" s="84">
        <v>1</v>
      </c>
      <c r="H42" s="84">
        <v>255</v>
      </c>
      <c r="I42" s="121" t="s">
        <v>210</v>
      </c>
      <c r="J42" s="84">
        <v>19</v>
      </c>
      <c r="K42" s="84">
        <v>4</v>
      </c>
      <c r="L42" s="91">
        <f t="shared" si="0"/>
        <v>25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261</v>
      </c>
      <c r="F43" s="84">
        <v>217</v>
      </c>
      <c r="G43" s="84"/>
      <c r="H43" s="84">
        <v>203</v>
      </c>
      <c r="I43" s="84">
        <v>146</v>
      </c>
      <c r="J43" s="84">
        <v>58</v>
      </c>
      <c r="K43" s="84">
        <v>26</v>
      </c>
      <c r="L43" s="91">
        <f t="shared" si="0"/>
        <v>44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249</v>
      </c>
      <c r="F44" s="84">
        <v>248</v>
      </c>
      <c r="G44" s="84"/>
      <c r="H44" s="84">
        <v>247</v>
      </c>
      <c r="I44" s="84">
        <v>57</v>
      </c>
      <c r="J44" s="84">
        <v>2</v>
      </c>
      <c r="K44" s="84"/>
      <c r="L44" s="91">
        <f t="shared" si="0"/>
        <v>1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27620</v>
      </c>
      <c r="F45" s="84">
        <f t="shared" ref="F45:K45" si="2">F41+F43+F44</f>
        <v>25799</v>
      </c>
      <c r="G45" s="84">
        <f t="shared" si="2"/>
        <v>32</v>
      </c>
      <c r="H45" s="84">
        <f t="shared" si="2"/>
        <v>24506</v>
      </c>
      <c r="I45" s="84">
        <f>I43+I44</f>
        <v>203</v>
      </c>
      <c r="J45" s="84">
        <f t="shared" si="2"/>
        <v>3114</v>
      </c>
      <c r="K45" s="84">
        <f t="shared" si="2"/>
        <v>253</v>
      </c>
      <c r="L45" s="91">
        <f t="shared" si="0"/>
        <v>1821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92259</v>
      </c>
      <c r="F46" s="84">
        <f t="shared" si="3"/>
        <v>78879</v>
      </c>
      <c r="G46" s="84">
        <f t="shared" si="3"/>
        <v>343</v>
      </c>
      <c r="H46" s="84">
        <f t="shared" si="3"/>
        <v>77522</v>
      </c>
      <c r="I46" s="84">
        <f t="shared" si="3"/>
        <v>35679</v>
      </c>
      <c r="J46" s="84">
        <f t="shared" si="3"/>
        <v>14737</v>
      </c>
      <c r="K46" s="84">
        <f t="shared" si="3"/>
        <v>3268</v>
      </c>
      <c r="L46" s="91">
        <f t="shared" si="0"/>
        <v>13380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&amp;R2&amp;C&amp;R2&amp;L73A10270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437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411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2518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71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157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402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550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739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123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148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135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3690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43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304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675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1475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631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9378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772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447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193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84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88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5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25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4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1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3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2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1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5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408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782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190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40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150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5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139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106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143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1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&amp;R3&amp;C&amp;R3&amp;L73A10270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3899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2456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520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6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1170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193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25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6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36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10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2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90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7276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175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89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73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4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49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457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1099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565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1714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29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326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30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2292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5223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4169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16558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20626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11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125958490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43314464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>
        <v>3</v>
      </c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175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818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504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99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79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67252</v>
      </c>
      <c r="F58" s="109">
        <f>F59+F62+F63+F64</f>
        <v>7977</v>
      </c>
      <c r="G58" s="109">
        <f>G59+G62+G63+G64</f>
        <v>1403</v>
      </c>
      <c r="H58" s="109">
        <f>H59+H62+H63+H64</f>
        <v>455</v>
      </c>
      <c r="I58" s="109">
        <f>I59+I62+I63+I64</f>
        <v>435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19745</v>
      </c>
      <c r="F59" s="94">
        <v>1394</v>
      </c>
      <c r="G59" s="94">
        <v>497</v>
      </c>
      <c r="H59" s="94">
        <v>189</v>
      </c>
      <c r="I59" s="94">
        <v>161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2110</v>
      </c>
      <c r="F60" s="86">
        <v>1023</v>
      </c>
      <c r="G60" s="86">
        <v>429</v>
      </c>
      <c r="H60" s="86">
        <v>185</v>
      </c>
      <c r="I60" s="86">
        <v>143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15623</v>
      </c>
      <c r="F61" s="86">
        <v>147</v>
      </c>
      <c r="G61" s="86">
        <v>33</v>
      </c>
      <c r="H61" s="86">
        <v>2</v>
      </c>
      <c r="I61" s="86">
        <v>4</v>
      </c>
    </row>
    <row r="62" spans="1:9" ht="13.5" customHeight="1" x14ac:dyDescent="0.2">
      <c r="A62" s="252" t="s">
        <v>30</v>
      </c>
      <c r="B62" s="252"/>
      <c r="C62" s="252"/>
      <c r="D62" s="252"/>
      <c r="E62" s="84">
        <v>1095</v>
      </c>
      <c r="F62" s="84">
        <v>157</v>
      </c>
      <c r="G62" s="84">
        <v>46</v>
      </c>
      <c r="H62" s="84">
        <v>24</v>
      </c>
      <c r="I62" s="84">
        <v>33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22894</v>
      </c>
      <c r="F63" s="84">
        <v>5464</v>
      </c>
      <c r="G63" s="84">
        <v>835</v>
      </c>
      <c r="H63" s="84">
        <v>241</v>
      </c>
      <c r="I63" s="84">
        <v>241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23518</v>
      </c>
      <c r="F64" s="84">
        <v>962</v>
      </c>
      <c r="G64" s="84">
        <v>25</v>
      </c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28477</v>
      </c>
      <c r="G68" s="115">
        <v>472036864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10186</v>
      </c>
      <c r="G69" s="117">
        <v>163932516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18291</v>
      </c>
      <c r="G70" s="117">
        <v>308104348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10299</v>
      </c>
      <c r="G71" s="115">
        <v>6155558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19</v>
      </c>
      <c r="G72" s="117">
        <v>42560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52</v>
      </c>
      <c r="G74" s="117">
        <v>2038621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&amp;R4&amp;C&amp;R4&amp;L73A10270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22.175476691321165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40.105124835742444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25.242718446601941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18.790784392062857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8.1245985870263322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98.27964350460833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981.29113924050637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1167.8354430379748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52.461538461538503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52.692307692307701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190.84615384615401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5.4615384615384599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77.846153846153797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77.615384615384599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24.153846153846199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&amp;R5&amp;C&amp;R5&amp;L73A10270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2021-09-02T06:14:55Z</cp:lastPrinted>
  <dcterms:created xsi:type="dcterms:W3CDTF">2004-04-20T14:33:35Z</dcterms:created>
  <dcterms:modified xsi:type="dcterms:W3CDTF">2022-03-18T08:11:39Z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мзс_10007_4.2021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73A10270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