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TAT\Desktop\"/>
    </mc:Choice>
  </mc:AlternateContent>
  <xr:revisionPtr revIDLastSave="0" documentId="13_ncr:1_{AA007C06-37ED-41FF-8C72-CE504ECB5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18" i="1"/>
  <c r="P19" i="1"/>
  <c r="P20" i="1"/>
  <c r="P21" i="1"/>
  <c r="P22" i="1"/>
  <c r="T4" i="1" l="1"/>
  <c r="Q4" i="1" l="1"/>
  <c r="S4" i="1"/>
  <c r="R4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U16" i="1" l="1"/>
  <c r="U19" i="1"/>
  <c r="U22" i="1"/>
  <c r="U15" i="1"/>
  <c r="U17" i="1"/>
  <c r="U18" i="1"/>
  <c r="U20" i="1"/>
  <c r="U21" i="1"/>
  <c r="U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U14" i="1" l="1"/>
  <c r="U11" i="1"/>
  <c r="U8" i="1"/>
  <c r="U6" i="1"/>
  <c r="U5" i="1"/>
  <c r="U13" i="1"/>
  <c r="U12" i="1"/>
  <c r="U10" i="1"/>
  <c r="U9" i="1"/>
  <c r="U7" i="1"/>
</calcChain>
</file>

<file path=xl/sharedStrings.xml><?xml version="1.0" encoding="utf-8"?>
<sst xmlns="http://schemas.openxmlformats.org/spreadsheetml/2006/main" count="69" uniqueCount="57">
  <si>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</si>
  <si>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</si>
  <si>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</si>
  <si>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</si>
  <si>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</si>
  <si>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</si>
  <si>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</si>
  <si>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</si>
  <si>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</si>
  <si>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</si>
  <si>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</si>
  <si>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</si>
  <si>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</si>
  <si>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</si>
  <si>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</si>
  <si>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</si>
  <si>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</si>
  <si>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</si>
  <si>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</si>
  <si>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</si>
  <si>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</si>
  <si>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</si>
  <si>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розділ 1</t>
  </si>
  <si>
    <t>гр.1</t>
  </si>
  <si>
    <t>гр.2</t>
  </si>
  <si>
    <t xml:space="preserve">рядок </t>
  </si>
  <si>
    <t>гр.4</t>
  </si>
  <si>
    <t>гр.6</t>
  </si>
  <si>
    <t>гр.7</t>
  </si>
  <si>
    <t>розділ 3</t>
  </si>
  <si>
    <t>рядок усього</t>
  </si>
  <si>
    <t>графа 2</t>
  </si>
  <si>
    <t>ряд.2</t>
  </si>
  <si>
    <t>ряд.35</t>
  </si>
  <si>
    <t>ряд.40</t>
  </si>
  <si>
    <t>визначено наказом ДСА</t>
  </si>
  <si>
    <t>здійснювали правосуддя у звітному періоді</t>
  </si>
  <si>
    <t>Середньо-місячне надход-ження всіх справ  в місяць</t>
  </si>
  <si>
    <t>ряд.11</t>
  </si>
  <si>
    <t>ряд.20</t>
  </si>
  <si>
    <t>Залишок нерозглянутих справ і матеріалів на кінець звітного періоду (станом на 31.12.2021)</t>
  </si>
  <si>
    <t xml:space="preserve">Берегівський районний суд </t>
  </si>
  <si>
    <t>Закарпатська область</t>
  </si>
  <si>
    <t xml:space="preserve">Великоберезнянський районний суд </t>
  </si>
  <si>
    <t xml:space="preserve">Виноградівський районний суд </t>
  </si>
  <si>
    <t xml:space="preserve">Воловецький районний суд </t>
  </si>
  <si>
    <t xml:space="preserve">Іршавський районний суд </t>
  </si>
  <si>
    <t xml:space="preserve">Міжгірський районний суд </t>
  </si>
  <si>
    <t xml:space="preserve">Мукачівський міськрайонний суд </t>
  </si>
  <si>
    <t xml:space="preserve">Перечинський районний суд </t>
  </si>
  <si>
    <t xml:space="preserve">Рахівський районний суд </t>
  </si>
  <si>
    <t xml:space="preserve">Свалявський районний суд </t>
  </si>
  <si>
    <t xml:space="preserve">Тячівський районний суд </t>
  </si>
  <si>
    <t xml:space="preserve">Ужгородський міськрайонний суд </t>
  </si>
  <si>
    <t>Хустський районний суд</t>
  </si>
  <si>
    <t>інформація зі звіту 1-МЗС</t>
  </si>
  <si>
    <r>
      <rPr>
        <b/>
        <sz val="14"/>
        <color rgb="FFC00000"/>
        <rFont val="Times New Roman"/>
        <family val="1"/>
        <charset val="204"/>
      </rPr>
      <t xml:space="preserve">Інформація щодо розгляду справ  за 2021 року  (звіт за Ф. 1-МЗС) ТУ ДСА України в Закарпатській області	</t>
    </r>
    <r>
      <rPr>
        <b/>
        <sz val="12"/>
        <color rgb="FFC00000"/>
        <rFont val="Times New Roman"/>
        <family val="1"/>
        <charset val="204"/>
      </rPr>
      <t xml:space="preserve">									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</si>
</sst>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0" fontId="9" fillId="0" borderId="3" xfId="0" applyNumberFormat="1" applyFont="1" applyBorder="1"/>
    <xf numFmtId="10" fontId="2" fillId="0" borderId="0" xfId="0" applyNumberFormat="1" applyFont="1"/>
    <xf numFmtId="3" fontId="11" fillId="0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/>
    <xf numFmtId="3" fontId="7" fillId="5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7" fillId="4" borderId="0" xfId="0" applyFont="1" applyFill="1"/>
    <xf numFmtId="0" fontId="2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3" fontId="12" fillId="6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 applyProtection="1">
      <alignment horizontal="center"/>
    </xf>
    <xf numFmtId="3" fontId="11" fillId="0" borderId="3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zoomScale="85" zoomScaleNormal="85" workbookViewId="0">
      <selection activeCell="B4" sqref="B4"/>
    </sheetView>
  </sheetViews>
  <sheetFormatPr defaultColWidth="6.42578125" defaultRowHeight="15.75" x14ac:dyDescent="0.25"/>
  <cols>
    <col min="1" max="1" width="4.7109375" style="1" customWidth="1"/>
    <col min="2" max="2" width="33.140625" style="1" customWidth="1"/>
    <col min="3" max="3" width="22.140625" style="1" customWidth="1"/>
    <col min="4" max="4" width="11.5703125" style="1" customWidth="1"/>
    <col min="5" max="5" width="13.7109375" style="1" customWidth="1"/>
    <col min="6" max="6" width="9.42578125" style="1" customWidth="1"/>
    <col min="7" max="7" width="10.5703125" style="1" customWidth="1"/>
    <col min="8" max="9" width="9.5703125" style="1" customWidth="1"/>
    <col min="10" max="10" width="10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9.42578125" style="1" customWidth="1"/>
    <col min="16" max="16" width="11.85546875" style="1" customWidth="1"/>
    <col min="17" max="17" width="8" style="1" bestFit="1" customWidth="1"/>
    <col min="18" max="18" width="9.140625" style="1" bestFit="1" customWidth="1"/>
    <col min="19" max="19" width="8" style="1" bestFit="1" customWidth="1"/>
    <col min="20" max="20" width="9.42578125" style="1" customWidth="1"/>
    <col min="21" max="21" width="11.85546875" style="1" customWidth="1"/>
    <col min="22" max="16384" width="6.42578125" style="1"/>
  </cols>
  <sheetData>
    <row r="1" spans="1:21" ht="38.25" customHeight="1" x14ac:dyDescent="0.25">
      <c r="A1" s="3"/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45.75" customHeight="1" x14ac:dyDescent="0.25">
      <c r="A2" s="30" t="s">
        <v>11</v>
      </c>
      <c r="B2" s="30" t="s">
        <v>17</v>
      </c>
      <c r="C2" s="43" t="s">
        <v>18</v>
      </c>
      <c r="D2" s="38" t="s">
        <v>21</v>
      </c>
      <c r="E2" s="38"/>
      <c r="F2" s="31" t="s">
        <v>0</v>
      </c>
      <c r="G2" s="31"/>
      <c r="H2" s="31" t="s">
        <v>1</v>
      </c>
      <c r="I2" s="37" t="s">
        <v>40</v>
      </c>
      <c r="J2" s="37"/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32" t="s">
        <v>37</v>
      </c>
      <c r="Q2" s="34" t="s">
        <v>16</v>
      </c>
      <c r="R2" s="35"/>
      <c r="S2" s="35"/>
      <c r="T2" s="36"/>
    </row>
    <row r="3" spans="1:21" ht="61.5" customHeight="1" x14ac:dyDescent="0.25">
      <c r="A3" s="30"/>
      <c r="B3" s="30"/>
      <c r="C3" s="44"/>
      <c r="D3" s="12" t="s">
        <v>35</v>
      </c>
      <c r="E3" s="13" t="s">
        <v>36</v>
      </c>
      <c r="F3" s="6" t="s">
        <v>20</v>
      </c>
      <c r="G3" s="7" t="s">
        <v>2</v>
      </c>
      <c r="H3" s="31"/>
      <c r="I3" s="15" t="s">
        <v>3</v>
      </c>
      <c r="J3" s="16" t="s">
        <v>4</v>
      </c>
      <c r="K3" s="31" t="s">
        <v>19</v>
      </c>
      <c r="L3" s="31"/>
      <c r="M3" s="31"/>
      <c r="N3" s="31"/>
      <c r="O3" s="31"/>
      <c r="P3" s="33"/>
      <c r="Q3" s="4" t="s">
        <v>12</v>
      </c>
      <c r="R3" s="4" t="s">
        <v>15</v>
      </c>
      <c r="S3" s="4" t="s">
        <v>13</v>
      </c>
      <c r="T3" s="4" t="s">
        <v>14</v>
      </c>
    </row>
    <row r="4" spans="1:21" x14ac:dyDescent="0.25">
      <c r="A4" s="5"/>
      <c r="B4" s="46" t="s">
        <v>5</v>
      </c>
      <c r="C4" s="20"/>
      <c r="D4" s="25">
        <v>99</v>
      </c>
      <c r="E4" s="25">
        <v>79</v>
      </c>
      <c r="F4" s="19">
        <v>92259</v>
      </c>
      <c r="G4" s="21">
        <v>78879</v>
      </c>
      <c r="H4" s="21">
        <v>77522</v>
      </c>
      <c r="I4" s="21">
        <v>3805</v>
      </c>
      <c r="J4" s="21">
        <v>1526</v>
      </c>
      <c r="K4" s="21">
        <v>21990</v>
      </c>
      <c r="L4" s="21">
        <v>15968</v>
      </c>
      <c r="M4" s="21">
        <v>1380</v>
      </c>
      <c r="N4" s="21">
        <v>29710</v>
      </c>
      <c r="O4" s="21">
        <v>25799</v>
      </c>
      <c r="P4" s="27">
        <f t="shared" ref="P4:P17" si="0">G4/12</f>
        <v>6573.25</v>
      </c>
      <c r="Q4" s="9">
        <f t="shared" ref="Q4" si="1">K4/G4</f>
        <v>0.27878142471380213</v>
      </c>
      <c r="R4" s="9">
        <f t="shared" ref="R4" si="2">M4/G4</f>
        <v>1.7495150800593315E-2</v>
      </c>
      <c r="S4" s="9">
        <f t="shared" ref="S4" si="3">N4/G4</f>
        <v>0.37665284803306331</v>
      </c>
      <c r="T4" s="9">
        <f t="shared" ref="T4" si="4">O4/G4</f>
        <v>0.32707057645254123</v>
      </c>
      <c r="U4" s="10">
        <f>SUM(Q4:T4)</f>
        <v>1</v>
      </c>
    </row>
    <row r="5" spans="1:21" ht="19.5" customHeight="1" x14ac:dyDescent="0.25">
      <c r="A5" s="45">
        <v>1</v>
      </c>
      <c r="B5" s="17" t="s">
        <v>41</v>
      </c>
      <c r="C5" s="17" t="s">
        <v>42</v>
      </c>
      <c r="D5" s="18">
        <v>5</v>
      </c>
      <c r="E5" s="22">
        <v>5</v>
      </c>
      <c r="F5" s="28">
        <v>4682</v>
      </c>
      <c r="G5" s="26">
        <v>4186</v>
      </c>
      <c r="H5" s="28">
        <v>4277</v>
      </c>
      <c r="I5" s="28">
        <v>124</v>
      </c>
      <c r="J5" s="26">
        <v>26</v>
      </c>
      <c r="K5" s="28">
        <v>1376</v>
      </c>
      <c r="L5" s="26">
        <v>986</v>
      </c>
      <c r="M5" s="26">
        <v>41</v>
      </c>
      <c r="N5" s="26">
        <v>1577</v>
      </c>
      <c r="O5" s="26">
        <v>1192</v>
      </c>
      <c r="P5" s="14">
        <f t="shared" si="0"/>
        <v>348.83333333333331</v>
      </c>
      <c r="Q5" s="9">
        <f>K5/G5</f>
        <v>0.32871476349737222</v>
      </c>
      <c r="R5" s="9">
        <f>M5/G5</f>
        <v>9.7945532728141421E-3</v>
      </c>
      <c r="S5" s="9">
        <f>N5/G5</f>
        <v>0.37673196368848544</v>
      </c>
      <c r="T5" s="9">
        <f>O5/G5</f>
        <v>0.28475871954132825</v>
      </c>
      <c r="U5" s="10">
        <f t="shared" ref="U5:U22" si="5">SUM(Q5:T5)</f>
        <v>1</v>
      </c>
    </row>
    <row r="6" spans="1:21" ht="15.75" customHeight="1" x14ac:dyDescent="0.25">
      <c r="A6" s="45">
        <v>2</v>
      </c>
      <c r="B6" s="17" t="s">
        <v>43</v>
      </c>
      <c r="C6" s="17" t="s">
        <v>42</v>
      </c>
      <c r="D6" s="18">
        <v>3</v>
      </c>
      <c r="E6" s="22">
        <v>2</v>
      </c>
      <c r="F6" s="28">
        <v>1949</v>
      </c>
      <c r="G6" s="26">
        <v>1704</v>
      </c>
      <c r="H6" s="28">
        <v>1471</v>
      </c>
      <c r="I6" s="28">
        <v>99</v>
      </c>
      <c r="J6" s="26">
        <v>18</v>
      </c>
      <c r="K6" s="28">
        <v>534</v>
      </c>
      <c r="L6" s="26">
        <v>359</v>
      </c>
      <c r="M6" s="26">
        <v>32</v>
      </c>
      <c r="N6" s="26">
        <v>423</v>
      </c>
      <c r="O6" s="26">
        <v>715</v>
      </c>
      <c r="P6" s="14">
        <f t="shared" si="0"/>
        <v>142</v>
      </c>
      <c r="Q6" s="9">
        <f t="shared" ref="Q6:Q14" si="6">K6/G6</f>
        <v>0.31338028169014087</v>
      </c>
      <c r="R6" s="9">
        <f t="shared" ref="R6:R14" si="7">M6/G6</f>
        <v>1.8779342723004695E-2</v>
      </c>
      <c r="S6" s="9">
        <f t="shared" ref="S6:S14" si="8">N6/G6</f>
        <v>0.24823943661971831</v>
      </c>
      <c r="T6" s="9">
        <f t="shared" ref="T6:T14" si="9">O6/G6</f>
        <v>0.41960093896713613</v>
      </c>
      <c r="U6" s="10">
        <f t="shared" si="5"/>
        <v>1</v>
      </c>
    </row>
    <row r="7" spans="1:21" ht="15.75" customHeight="1" x14ac:dyDescent="0.25">
      <c r="A7" s="45">
        <v>3</v>
      </c>
      <c r="B7" s="17" t="s">
        <v>44</v>
      </c>
      <c r="C7" s="17" t="s">
        <v>42</v>
      </c>
      <c r="D7" s="18">
        <v>7</v>
      </c>
      <c r="E7" s="22">
        <v>6</v>
      </c>
      <c r="F7" s="28">
        <v>9036</v>
      </c>
      <c r="G7" s="26">
        <v>8229</v>
      </c>
      <c r="H7" s="28">
        <v>8111</v>
      </c>
      <c r="I7" s="28">
        <v>233</v>
      </c>
      <c r="J7" s="26">
        <v>89</v>
      </c>
      <c r="K7" s="28">
        <v>1261</v>
      </c>
      <c r="L7" s="26">
        <v>747</v>
      </c>
      <c r="M7" s="26">
        <v>33</v>
      </c>
      <c r="N7" s="26">
        <v>4305</v>
      </c>
      <c r="O7" s="26">
        <v>2630</v>
      </c>
      <c r="P7" s="14">
        <f t="shared" si="0"/>
        <v>685.75</v>
      </c>
      <c r="Q7" s="9">
        <f t="shared" si="6"/>
        <v>0.15323854660347552</v>
      </c>
      <c r="R7" s="9">
        <f t="shared" si="7"/>
        <v>4.0102078016769956E-3</v>
      </c>
      <c r="S7" s="9">
        <f t="shared" si="8"/>
        <v>0.52314983594604447</v>
      </c>
      <c r="T7" s="9">
        <f t="shared" si="9"/>
        <v>0.31960140964880301</v>
      </c>
      <c r="U7" s="10">
        <f t="shared" si="5"/>
        <v>1</v>
      </c>
    </row>
    <row r="8" spans="1:21" ht="15.75" customHeight="1" x14ac:dyDescent="0.25">
      <c r="A8" s="45">
        <v>4</v>
      </c>
      <c r="B8" s="17" t="s">
        <v>45</v>
      </c>
      <c r="C8" s="17" t="s">
        <v>42</v>
      </c>
      <c r="D8" s="18">
        <v>3</v>
      </c>
      <c r="E8" s="22">
        <v>2</v>
      </c>
      <c r="F8" s="28">
        <v>1756</v>
      </c>
      <c r="G8" s="26">
        <v>1655</v>
      </c>
      <c r="H8" s="28">
        <v>1596</v>
      </c>
      <c r="I8" s="28">
        <v>22</v>
      </c>
      <c r="J8" s="26">
        <v>7</v>
      </c>
      <c r="K8" s="28">
        <v>509</v>
      </c>
      <c r="L8" s="26">
        <v>348</v>
      </c>
      <c r="M8" s="26">
        <v>32</v>
      </c>
      <c r="N8" s="26">
        <v>448</v>
      </c>
      <c r="O8" s="26">
        <v>666</v>
      </c>
      <c r="P8" s="14">
        <f t="shared" si="0"/>
        <v>137.91666666666666</v>
      </c>
      <c r="Q8" s="9">
        <f t="shared" si="6"/>
        <v>0.30755287009063442</v>
      </c>
      <c r="R8" s="9">
        <f t="shared" si="7"/>
        <v>1.9335347432024169E-2</v>
      </c>
      <c r="S8" s="9">
        <f t="shared" si="8"/>
        <v>0.27069486404833837</v>
      </c>
      <c r="T8" s="9">
        <f t="shared" si="9"/>
        <v>0.40241691842900301</v>
      </c>
      <c r="U8" s="10">
        <f t="shared" si="5"/>
        <v>1</v>
      </c>
    </row>
    <row r="9" spans="1:21" ht="15.75" customHeight="1" x14ac:dyDescent="0.25">
      <c r="A9" s="45">
        <v>5</v>
      </c>
      <c r="B9" s="17" t="s">
        <v>46</v>
      </c>
      <c r="C9" s="17" t="s">
        <v>42</v>
      </c>
      <c r="D9" s="18">
        <v>6</v>
      </c>
      <c r="E9" s="22">
        <v>6</v>
      </c>
      <c r="F9" s="28">
        <v>5786</v>
      </c>
      <c r="G9" s="26">
        <v>5360</v>
      </c>
      <c r="H9" s="28">
        <v>5363</v>
      </c>
      <c r="I9" s="28">
        <v>128</v>
      </c>
      <c r="J9" s="26">
        <v>35</v>
      </c>
      <c r="K9" s="28">
        <v>1503</v>
      </c>
      <c r="L9" s="26">
        <v>1075</v>
      </c>
      <c r="M9" s="26">
        <v>41</v>
      </c>
      <c r="N9" s="26">
        <v>2345</v>
      </c>
      <c r="O9" s="26">
        <v>1471</v>
      </c>
      <c r="P9" s="14">
        <f t="shared" si="0"/>
        <v>446.66666666666669</v>
      </c>
      <c r="Q9" s="9">
        <f t="shared" si="6"/>
        <v>0.280410447761194</v>
      </c>
      <c r="R9" s="9">
        <f t="shared" si="7"/>
        <v>7.6492537313432836E-3</v>
      </c>
      <c r="S9" s="9">
        <f t="shared" si="8"/>
        <v>0.4375</v>
      </c>
      <c r="T9" s="9">
        <f t="shared" si="9"/>
        <v>0.27444029850746271</v>
      </c>
      <c r="U9" s="10">
        <f t="shared" si="5"/>
        <v>1</v>
      </c>
    </row>
    <row r="10" spans="1:21" ht="15.75" customHeight="1" x14ac:dyDescent="0.25">
      <c r="A10" s="45">
        <v>6</v>
      </c>
      <c r="B10" s="17" t="s">
        <v>47</v>
      </c>
      <c r="C10" s="17" t="s">
        <v>42</v>
      </c>
      <c r="D10" s="18">
        <v>3</v>
      </c>
      <c r="E10" s="22">
        <v>1</v>
      </c>
      <c r="F10" s="28">
        <v>1789</v>
      </c>
      <c r="G10" s="26">
        <v>1666</v>
      </c>
      <c r="H10" s="28">
        <v>1592</v>
      </c>
      <c r="I10" s="28">
        <v>39</v>
      </c>
      <c r="J10" s="26">
        <v>9</v>
      </c>
      <c r="K10" s="28">
        <v>424</v>
      </c>
      <c r="L10" s="26">
        <v>266</v>
      </c>
      <c r="M10" s="26">
        <v>40</v>
      </c>
      <c r="N10" s="26">
        <v>544</v>
      </c>
      <c r="O10" s="26">
        <v>658</v>
      </c>
      <c r="P10" s="14">
        <f t="shared" si="0"/>
        <v>138.83333333333334</v>
      </c>
      <c r="Q10" s="9">
        <f t="shared" si="6"/>
        <v>0.25450180072028811</v>
      </c>
      <c r="R10" s="9">
        <f t="shared" si="7"/>
        <v>2.4009603841536616E-2</v>
      </c>
      <c r="S10" s="9">
        <f t="shared" si="8"/>
        <v>0.32653061224489793</v>
      </c>
      <c r="T10" s="9">
        <f t="shared" si="9"/>
        <v>0.3949579831932773</v>
      </c>
      <c r="U10" s="10">
        <f t="shared" si="5"/>
        <v>1</v>
      </c>
    </row>
    <row r="11" spans="1:21" ht="15.75" customHeight="1" x14ac:dyDescent="0.25">
      <c r="A11" s="45">
        <v>7</v>
      </c>
      <c r="B11" s="17" t="s">
        <v>48</v>
      </c>
      <c r="C11" s="17" t="s">
        <v>42</v>
      </c>
      <c r="D11" s="18">
        <v>18</v>
      </c>
      <c r="E11" s="22">
        <v>11</v>
      </c>
      <c r="F11" s="28">
        <v>14835</v>
      </c>
      <c r="G11" s="26">
        <v>13446</v>
      </c>
      <c r="H11" s="28">
        <v>13282</v>
      </c>
      <c r="I11" s="28">
        <v>296</v>
      </c>
      <c r="J11" s="26">
        <v>102</v>
      </c>
      <c r="K11" s="28">
        <v>4308</v>
      </c>
      <c r="L11" s="26">
        <v>3303</v>
      </c>
      <c r="M11" s="26">
        <v>329</v>
      </c>
      <c r="N11" s="26">
        <v>4640</v>
      </c>
      <c r="O11" s="26">
        <v>4169</v>
      </c>
      <c r="P11" s="14">
        <f t="shared" si="0"/>
        <v>1120.5</v>
      </c>
      <c r="Q11" s="9">
        <f t="shared" si="6"/>
        <v>0.32039268183846498</v>
      </c>
      <c r="R11" s="9">
        <f t="shared" si="7"/>
        <v>2.4468243343745352E-2</v>
      </c>
      <c r="S11" s="9">
        <f t="shared" si="8"/>
        <v>0.34508403986315633</v>
      </c>
      <c r="T11" s="9">
        <f t="shared" si="9"/>
        <v>0.31005503495463332</v>
      </c>
      <c r="U11" s="10">
        <f t="shared" si="5"/>
        <v>1</v>
      </c>
    </row>
    <row r="12" spans="1:21" ht="15" customHeight="1" x14ac:dyDescent="0.25">
      <c r="A12" s="45">
        <v>8</v>
      </c>
      <c r="B12" s="17" t="s">
        <v>49</v>
      </c>
      <c r="C12" s="17" t="s">
        <v>42</v>
      </c>
      <c r="D12" s="18">
        <v>4</v>
      </c>
      <c r="E12" s="22">
        <v>3</v>
      </c>
      <c r="F12" s="28">
        <v>2327</v>
      </c>
      <c r="G12" s="26">
        <v>1927</v>
      </c>
      <c r="H12" s="28">
        <v>1953</v>
      </c>
      <c r="I12" s="28">
        <v>135</v>
      </c>
      <c r="J12" s="26">
        <v>64</v>
      </c>
      <c r="K12" s="28">
        <v>534</v>
      </c>
      <c r="L12" s="26">
        <v>296</v>
      </c>
      <c r="M12" s="26">
        <v>17</v>
      </c>
      <c r="N12" s="26">
        <v>527</v>
      </c>
      <c r="O12" s="26">
        <v>849</v>
      </c>
      <c r="P12" s="14">
        <f t="shared" si="0"/>
        <v>160.58333333333334</v>
      </c>
      <c r="Q12" s="9">
        <f t="shared" si="6"/>
        <v>0.27711468604047745</v>
      </c>
      <c r="R12" s="9">
        <f t="shared" si="7"/>
        <v>8.822003113648157E-3</v>
      </c>
      <c r="S12" s="9">
        <f t="shared" si="8"/>
        <v>0.27348209652309291</v>
      </c>
      <c r="T12" s="9">
        <f t="shared" si="9"/>
        <v>0.44058121432278152</v>
      </c>
      <c r="U12" s="10">
        <f t="shared" si="5"/>
        <v>1</v>
      </c>
    </row>
    <row r="13" spans="1:21" ht="15.75" customHeight="1" x14ac:dyDescent="0.25">
      <c r="A13" s="45">
        <v>9</v>
      </c>
      <c r="B13" s="17" t="s">
        <v>50</v>
      </c>
      <c r="C13" s="17" t="s">
        <v>42</v>
      </c>
      <c r="D13" s="18">
        <v>4</v>
      </c>
      <c r="E13" s="22">
        <v>2</v>
      </c>
      <c r="F13" s="28">
        <v>3247</v>
      </c>
      <c r="G13" s="26">
        <v>2647</v>
      </c>
      <c r="H13" s="28">
        <v>2705</v>
      </c>
      <c r="I13" s="28">
        <v>248</v>
      </c>
      <c r="J13" s="26">
        <v>107</v>
      </c>
      <c r="K13" s="28">
        <v>872</v>
      </c>
      <c r="L13" s="26">
        <v>452</v>
      </c>
      <c r="M13" s="26">
        <v>15</v>
      </c>
      <c r="N13" s="26">
        <v>935</v>
      </c>
      <c r="O13" s="26">
        <v>825</v>
      </c>
      <c r="P13" s="14">
        <f t="shared" si="0"/>
        <v>220.58333333333334</v>
      </c>
      <c r="Q13" s="9">
        <f t="shared" si="6"/>
        <v>0.32942954287873066</v>
      </c>
      <c r="R13" s="9">
        <f t="shared" si="7"/>
        <v>5.6667925953910086E-3</v>
      </c>
      <c r="S13" s="9">
        <f t="shared" si="8"/>
        <v>0.35323007177937288</v>
      </c>
      <c r="T13" s="9">
        <f t="shared" si="9"/>
        <v>0.31167359274650547</v>
      </c>
      <c r="U13" s="10">
        <f t="shared" si="5"/>
        <v>1</v>
      </c>
    </row>
    <row r="14" spans="1:21" ht="15.75" customHeight="1" x14ac:dyDescent="0.25">
      <c r="A14" s="45">
        <v>10</v>
      </c>
      <c r="B14" s="17" t="s">
        <v>51</v>
      </c>
      <c r="C14" s="17" t="s">
        <v>42</v>
      </c>
      <c r="D14" s="18">
        <v>6</v>
      </c>
      <c r="E14" s="22">
        <v>5</v>
      </c>
      <c r="F14" s="28">
        <v>3328</v>
      </c>
      <c r="G14" s="26">
        <v>2897</v>
      </c>
      <c r="H14" s="28">
        <v>2839</v>
      </c>
      <c r="I14" s="28">
        <v>158</v>
      </c>
      <c r="J14" s="26">
        <v>50</v>
      </c>
      <c r="K14" s="28">
        <v>651</v>
      </c>
      <c r="L14" s="26">
        <v>369</v>
      </c>
      <c r="M14" s="26">
        <v>35</v>
      </c>
      <c r="N14" s="26">
        <v>1465</v>
      </c>
      <c r="O14" s="26">
        <v>746</v>
      </c>
      <c r="P14" s="14">
        <f t="shared" si="0"/>
        <v>241.41666666666666</v>
      </c>
      <c r="Q14" s="9">
        <f t="shared" si="6"/>
        <v>0.22471522264411462</v>
      </c>
      <c r="R14" s="9">
        <f t="shared" si="7"/>
        <v>1.2081463583016915E-2</v>
      </c>
      <c r="S14" s="9">
        <f t="shared" si="8"/>
        <v>0.50569554711770792</v>
      </c>
      <c r="T14" s="9">
        <f t="shared" si="9"/>
        <v>0.25750776665516051</v>
      </c>
      <c r="U14" s="10">
        <f t="shared" si="5"/>
        <v>1</v>
      </c>
    </row>
    <row r="15" spans="1:21" ht="15.75" customHeight="1" x14ac:dyDescent="0.25">
      <c r="A15" s="45">
        <v>11</v>
      </c>
      <c r="B15" s="17" t="s">
        <v>52</v>
      </c>
      <c r="C15" s="17" t="s">
        <v>42</v>
      </c>
      <c r="D15" s="18">
        <v>8</v>
      </c>
      <c r="E15" s="22">
        <v>8</v>
      </c>
      <c r="F15" s="28">
        <v>7508</v>
      </c>
      <c r="G15" s="26">
        <v>6226</v>
      </c>
      <c r="H15" s="28">
        <v>6298</v>
      </c>
      <c r="I15" s="28">
        <v>514</v>
      </c>
      <c r="J15" s="26">
        <v>209</v>
      </c>
      <c r="K15" s="28">
        <v>1839</v>
      </c>
      <c r="L15" s="26">
        <v>1201</v>
      </c>
      <c r="M15" s="26">
        <v>44</v>
      </c>
      <c r="N15" s="26">
        <v>2444</v>
      </c>
      <c r="O15" s="26">
        <v>1899</v>
      </c>
      <c r="P15" s="14">
        <f t="shared" si="0"/>
        <v>518.83333333333337</v>
      </c>
      <c r="Q15" s="9">
        <f>K15/G15</f>
        <v>0.29537423707035015</v>
      </c>
      <c r="R15" s="9">
        <f>M15/G15</f>
        <v>7.0671378091872791E-3</v>
      </c>
      <c r="S15" s="9">
        <f>N15/G15</f>
        <v>0.39254738194667521</v>
      </c>
      <c r="T15" s="9">
        <f>O15/G15</f>
        <v>0.30501124317378736</v>
      </c>
      <c r="U15" s="10">
        <f t="shared" si="5"/>
        <v>1</v>
      </c>
    </row>
    <row r="16" spans="1:21" ht="15.75" customHeight="1" x14ac:dyDescent="0.25">
      <c r="A16" s="45">
        <v>12</v>
      </c>
      <c r="B16" s="17" t="s">
        <v>53</v>
      </c>
      <c r="C16" s="17" t="s">
        <v>42</v>
      </c>
      <c r="D16" s="18">
        <v>23</v>
      </c>
      <c r="E16" s="22">
        <v>19</v>
      </c>
      <c r="F16" s="28">
        <v>28495</v>
      </c>
      <c r="G16" s="26">
        <v>22788</v>
      </c>
      <c r="H16" s="28">
        <v>22377</v>
      </c>
      <c r="I16" s="28">
        <v>1218</v>
      </c>
      <c r="J16" s="26">
        <v>509</v>
      </c>
      <c r="K16" s="28">
        <v>6698</v>
      </c>
      <c r="L16" s="26">
        <v>5596</v>
      </c>
      <c r="M16" s="26">
        <v>658</v>
      </c>
      <c r="N16" s="26">
        <v>7105</v>
      </c>
      <c r="O16" s="26">
        <v>8327</v>
      </c>
      <c r="P16" s="14">
        <f t="shared" si="0"/>
        <v>1899</v>
      </c>
      <c r="Q16" s="9">
        <f t="shared" ref="Q16:Q22" si="10">K16/G16</f>
        <v>0.29392662804985081</v>
      </c>
      <c r="R16" s="9">
        <f t="shared" ref="R16:R22" si="11">M16/G16</f>
        <v>2.8874846410391435E-2</v>
      </c>
      <c r="S16" s="9">
        <f t="shared" ref="S16:S22" si="12">N16/G16</f>
        <v>0.31178690538880111</v>
      </c>
      <c r="T16" s="9">
        <f t="shared" ref="T16:T22" si="13">O16/G16</f>
        <v>0.36541162015095663</v>
      </c>
      <c r="U16" s="10">
        <f t="shared" si="5"/>
        <v>1</v>
      </c>
    </row>
    <row r="17" spans="1:21" ht="15.75" customHeight="1" x14ac:dyDescent="0.25">
      <c r="A17" s="45">
        <v>13</v>
      </c>
      <c r="B17" s="17" t="s">
        <v>54</v>
      </c>
      <c r="C17" s="17" t="s">
        <v>42</v>
      </c>
      <c r="D17" s="18">
        <v>9</v>
      </c>
      <c r="E17" s="22">
        <v>9</v>
      </c>
      <c r="F17" s="28">
        <v>7521</v>
      </c>
      <c r="G17" s="26">
        <v>6148</v>
      </c>
      <c r="H17" s="28">
        <v>5658</v>
      </c>
      <c r="I17" s="28">
        <v>591</v>
      </c>
      <c r="J17" s="26">
        <v>301</v>
      </c>
      <c r="K17" s="28">
        <v>1481</v>
      </c>
      <c r="L17" s="26">
        <v>970</v>
      </c>
      <c r="M17" s="26">
        <v>63</v>
      </c>
      <c r="N17" s="26">
        <v>2952</v>
      </c>
      <c r="O17" s="26">
        <v>1652</v>
      </c>
      <c r="P17" s="14">
        <f t="shared" si="0"/>
        <v>512.33333333333337</v>
      </c>
      <c r="Q17" s="9">
        <f t="shared" si="10"/>
        <v>0.24089134677944046</v>
      </c>
      <c r="R17" s="9">
        <f t="shared" si="11"/>
        <v>1.0247234873129472E-2</v>
      </c>
      <c r="S17" s="9">
        <f t="shared" si="12"/>
        <v>0.48015614834092391</v>
      </c>
      <c r="T17" s="9">
        <f t="shared" si="13"/>
        <v>0.26870527000650618</v>
      </c>
      <c r="U17" s="10">
        <f t="shared" si="5"/>
        <v>1</v>
      </c>
    </row>
    <row r="18" spans="1:21" ht="15.75" hidden="1" customHeight="1" x14ac:dyDescent="0.25">
      <c r="A18" s="8">
        <v>14</v>
      </c>
      <c r="B18" s="2"/>
      <c r="C18" s="2"/>
      <c r="D18" s="2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>
        <f t="shared" ref="P18:P22" si="14">G18/9</f>
        <v>0</v>
      </c>
      <c r="Q18" s="9" t="e">
        <f t="shared" si="10"/>
        <v>#DIV/0!</v>
      </c>
      <c r="R18" s="9" t="e">
        <f t="shared" si="11"/>
        <v>#DIV/0!</v>
      </c>
      <c r="S18" s="9" t="e">
        <f t="shared" si="12"/>
        <v>#DIV/0!</v>
      </c>
      <c r="T18" s="9" t="e">
        <f t="shared" si="13"/>
        <v>#DIV/0!</v>
      </c>
      <c r="U18" s="10" t="e">
        <f t="shared" si="5"/>
        <v>#DIV/0!</v>
      </c>
    </row>
    <row r="19" spans="1:21" ht="15.75" hidden="1" customHeight="1" x14ac:dyDescent="0.25">
      <c r="A19" s="8">
        <v>15</v>
      </c>
      <c r="B19" s="2"/>
      <c r="C19" s="2"/>
      <c r="D19" s="2"/>
      <c r="E19" s="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>
        <f t="shared" si="14"/>
        <v>0</v>
      </c>
      <c r="Q19" s="9" t="e">
        <f t="shared" si="10"/>
        <v>#DIV/0!</v>
      </c>
      <c r="R19" s="9" t="e">
        <f t="shared" si="11"/>
        <v>#DIV/0!</v>
      </c>
      <c r="S19" s="9" t="e">
        <f t="shared" si="12"/>
        <v>#DIV/0!</v>
      </c>
      <c r="T19" s="9" t="e">
        <f t="shared" si="13"/>
        <v>#DIV/0!</v>
      </c>
      <c r="U19" s="10" t="e">
        <f t="shared" si="5"/>
        <v>#DIV/0!</v>
      </c>
    </row>
    <row r="20" spans="1:21" ht="15.75" hidden="1" customHeight="1" x14ac:dyDescent="0.25">
      <c r="A20" s="8">
        <v>16</v>
      </c>
      <c r="B20" s="2"/>
      <c r="C20" s="2"/>
      <c r="D20" s="2"/>
      <c r="E20" s="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4">
        <f t="shared" si="14"/>
        <v>0</v>
      </c>
      <c r="Q20" s="9" t="e">
        <f t="shared" si="10"/>
        <v>#DIV/0!</v>
      </c>
      <c r="R20" s="9" t="e">
        <f t="shared" si="11"/>
        <v>#DIV/0!</v>
      </c>
      <c r="S20" s="9" t="e">
        <f t="shared" si="12"/>
        <v>#DIV/0!</v>
      </c>
      <c r="T20" s="9" t="e">
        <f t="shared" si="13"/>
        <v>#DIV/0!</v>
      </c>
      <c r="U20" s="10" t="e">
        <f t="shared" si="5"/>
        <v>#DIV/0!</v>
      </c>
    </row>
    <row r="21" spans="1:21" ht="15.75" hidden="1" customHeight="1" x14ac:dyDescent="0.25">
      <c r="A21" s="8">
        <v>17</v>
      </c>
      <c r="B21" s="2"/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>
        <f t="shared" si="14"/>
        <v>0</v>
      </c>
      <c r="Q21" s="9" t="e">
        <f t="shared" si="10"/>
        <v>#DIV/0!</v>
      </c>
      <c r="R21" s="9" t="e">
        <f t="shared" si="11"/>
        <v>#DIV/0!</v>
      </c>
      <c r="S21" s="9" t="e">
        <f t="shared" si="12"/>
        <v>#DIV/0!</v>
      </c>
      <c r="T21" s="9" t="e">
        <f t="shared" si="13"/>
        <v>#DIV/0!</v>
      </c>
      <c r="U21" s="10" t="e">
        <f t="shared" si="5"/>
        <v>#DIV/0!</v>
      </c>
    </row>
    <row r="22" spans="1:21" ht="18.75" hidden="1" customHeight="1" x14ac:dyDescent="0.25">
      <c r="A22" s="8">
        <v>18</v>
      </c>
      <c r="B22" s="2"/>
      <c r="C22" s="2"/>
      <c r="D22" s="2"/>
      <c r="E22" s="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">
        <f t="shared" si="14"/>
        <v>0</v>
      </c>
      <c r="Q22" s="9" t="e">
        <f t="shared" si="10"/>
        <v>#DIV/0!</v>
      </c>
      <c r="R22" s="9" t="e">
        <f t="shared" si="11"/>
        <v>#DIV/0!</v>
      </c>
      <c r="S22" s="9" t="e">
        <f t="shared" si="12"/>
        <v>#DIV/0!</v>
      </c>
      <c r="T22" s="9" t="e">
        <f t="shared" si="13"/>
        <v>#DIV/0!</v>
      </c>
      <c r="U22" s="10" t="e">
        <f t="shared" si="5"/>
        <v>#DIV/0!</v>
      </c>
    </row>
    <row r="24" spans="1:21" x14ac:dyDescent="0.25">
      <c r="B24" s="23" t="s">
        <v>55</v>
      </c>
      <c r="D24" s="39" t="s">
        <v>29</v>
      </c>
      <c r="E24" s="39"/>
      <c r="F24" s="40" t="s">
        <v>22</v>
      </c>
      <c r="G24" s="41"/>
      <c r="H24" s="41"/>
      <c r="I24" s="41"/>
      <c r="J24" s="41"/>
      <c r="K24" s="41"/>
      <c r="L24" s="41"/>
      <c r="M24" s="41"/>
      <c r="N24" s="41"/>
      <c r="O24" s="42"/>
    </row>
    <row r="25" spans="1:21" x14ac:dyDescent="0.25">
      <c r="D25" s="39" t="s">
        <v>25</v>
      </c>
      <c r="E25" s="39"/>
      <c r="F25" s="40" t="s">
        <v>30</v>
      </c>
      <c r="G25" s="41"/>
      <c r="H25" s="41"/>
      <c r="I25" s="41"/>
      <c r="J25" s="42"/>
      <c r="K25" s="40" t="s">
        <v>31</v>
      </c>
      <c r="L25" s="41"/>
      <c r="M25" s="41"/>
      <c r="N25" s="41"/>
      <c r="O25" s="42"/>
    </row>
    <row r="26" spans="1:21" ht="24" customHeight="1" x14ac:dyDescent="0.25">
      <c r="D26" s="24">
        <v>48</v>
      </c>
      <c r="E26" s="24">
        <v>49</v>
      </c>
      <c r="F26" s="24" t="s">
        <v>23</v>
      </c>
      <c r="G26" s="24" t="s">
        <v>24</v>
      </c>
      <c r="H26" s="24" t="s">
        <v>26</v>
      </c>
      <c r="I26" s="24" t="s">
        <v>27</v>
      </c>
      <c r="J26" s="24" t="s">
        <v>28</v>
      </c>
      <c r="K26" s="24" t="s">
        <v>38</v>
      </c>
      <c r="L26" s="24" t="s">
        <v>32</v>
      </c>
      <c r="M26" s="24" t="s">
        <v>39</v>
      </c>
      <c r="N26" s="24" t="s">
        <v>33</v>
      </c>
      <c r="O26" s="24" t="s">
        <v>34</v>
      </c>
    </row>
  </sheetData>
  <sortState xmlns:xlrd2="http://schemas.microsoft.com/office/spreadsheetml/2017/richdata2" ref="B3:B12">
    <sortCondition ref="B1"/>
  </sortState>
  <mergeCells count="16">
    <mergeCell ref="D24:E24"/>
    <mergeCell ref="D25:E25"/>
    <mergeCell ref="F25:J25"/>
    <mergeCell ref="F24:O24"/>
    <mergeCell ref="K25:O25"/>
    <mergeCell ref="B1:T1"/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C2:C3"/>
  </mergeCells>
  <pageMargins left="0.7" right="0.7" top="0.75" bottom="0.75" header="0.3" footer="0.3"/>
  <pageSetup paperSize="9" scale="57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STAT</cp:lastModifiedBy>
  <cp:lastPrinted>2019-01-29T09:29:41Z</cp:lastPrinted>
  <dcterms:created xsi:type="dcterms:W3CDTF">2017-10-27T15:50:09Z</dcterms:created>
  <dcterms:modified xsi:type="dcterms:W3CDTF">2022-01-28T12:34:42Z</dcterms:modified>
</cp:coreProperties>
</file>