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-15" windowWidth="19440" windowHeight="7770"/>
  </bookViews>
  <sheets>
    <sheet name="Статистика" sheetId="1" r:id="rId1"/>
    <sheet name="Лист4" sheetId="5" state="hidden" r:id="rId2"/>
  </sheets>
  <definedNames>
    <definedName name="Суди">Статистика!$B$7:$B$16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P8" i="1"/>
  <c r="P9" i="1"/>
  <c r="P10" i="1"/>
  <c r="P11" i="1"/>
  <c r="P12" i="1"/>
  <c r="P13" i="1"/>
  <c r="P14" i="1"/>
  <c r="P15" i="1"/>
  <c r="P16" i="1"/>
  <c r="P17" i="1"/>
  <c r="P18" i="1"/>
  <c r="P19" i="1"/>
  <c r="E6" i="1" l="1"/>
  <c r="D6" i="1"/>
  <c r="F6" i="1" l="1"/>
  <c r="G6" i="1"/>
  <c r="P6" i="1" s="1"/>
  <c r="H6" i="1"/>
  <c r="I6" i="1"/>
  <c r="J6" i="1"/>
  <c r="K6" i="1"/>
  <c r="Q6" i="1" s="1"/>
  <c r="L6" i="1"/>
  <c r="M6" i="1"/>
  <c r="N6" i="1"/>
  <c r="O6" i="1"/>
  <c r="T6" i="1" s="1"/>
  <c r="S6" i="1" l="1"/>
  <c r="R6" i="1"/>
  <c r="V6" i="1" s="1"/>
  <c r="T19" i="1"/>
  <c r="S19" i="1"/>
  <c r="R19" i="1"/>
  <c r="Q19" i="1"/>
  <c r="V19" i="1" s="1"/>
  <c r="T18" i="1"/>
  <c r="S18" i="1"/>
  <c r="R18" i="1"/>
  <c r="Q18" i="1"/>
  <c r="V18" i="1" s="1"/>
  <c r="T17" i="1"/>
  <c r="S17" i="1"/>
  <c r="R17" i="1"/>
  <c r="Q17" i="1"/>
  <c r="V17" i="1" s="1"/>
  <c r="Q8" i="1" l="1"/>
  <c r="R8" i="1"/>
  <c r="S8" i="1"/>
  <c r="T8" i="1"/>
  <c r="Q9" i="1"/>
  <c r="R9" i="1"/>
  <c r="S9" i="1"/>
  <c r="T9" i="1"/>
  <c r="Q10" i="1"/>
  <c r="R10" i="1"/>
  <c r="S10" i="1"/>
  <c r="T10" i="1"/>
  <c r="Q11" i="1"/>
  <c r="R11" i="1"/>
  <c r="S11" i="1"/>
  <c r="T11" i="1"/>
  <c r="Q12" i="1"/>
  <c r="R12" i="1"/>
  <c r="S12" i="1"/>
  <c r="T12" i="1"/>
  <c r="Q13" i="1"/>
  <c r="R13" i="1"/>
  <c r="S13" i="1"/>
  <c r="T13" i="1"/>
  <c r="Q14" i="1"/>
  <c r="R14" i="1"/>
  <c r="S14" i="1"/>
  <c r="T14" i="1"/>
  <c r="Q15" i="1"/>
  <c r="R15" i="1"/>
  <c r="S15" i="1"/>
  <c r="T15" i="1"/>
  <c r="Q16" i="1"/>
  <c r="R16" i="1"/>
  <c r="S16" i="1"/>
  <c r="T16" i="1"/>
  <c r="Q7" i="1"/>
  <c r="R7" i="1"/>
  <c r="S7" i="1"/>
  <c r="T7" i="1"/>
  <c r="V7" i="1" l="1"/>
  <c r="V16" i="1"/>
  <c r="V15" i="1"/>
  <c r="V14" i="1"/>
  <c r="V13" i="1"/>
  <c r="V12" i="1"/>
  <c r="V11" i="1"/>
  <c r="V10" i="1"/>
  <c r="V9" i="1"/>
  <c r="V8" i="1"/>
</calcChain>
</file>

<file path=xl/sharedStrings.xml><?xml version="1.0" encoding="utf-8"?>
<sst xmlns="http://schemas.openxmlformats.org/spreadsheetml/2006/main" count="53" uniqueCount="41">
  <si>
    <t>Перебувало в провадженні  справ і матеріалів</t>
  </si>
  <si>
    <t>Розглянуто справ і матеріалів</t>
  </si>
  <si>
    <t>у тому числі надійшло у звітному періоді</t>
  </si>
  <si>
    <t xml:space="preserve">усього </t>
  </si>
  <si>
    <t>в т. ч.  не розглянуто понад 1 рік</t>
  </si>
  <si>
    <t>Всього</t>
  </si>
  <si>
    <t>№</t>
  </si>
  <si>
    <t>Кримін. %</t>
  </si>
  <si>
    <t>Цивільн. %</t>
  </si>
  <si>
    <t>Адм. Правопоруш. %</t>
  </si>
  <si>
    <t>Адм. %</t>
  </si>
  <si>
    <t>Відсоткове відношення</t>
  </si>
  <si>
    <t>Суд</t>
  </si>
  <si>
    <t>Область</t>
  </si>
  <si>
    <t>Надійшло  справ і матеріалів</t>
  </si>
  <si>
    <t>усього</t>
  </si>
  <si>
    <t>Кримін. (усього)</t>
  </si>
  <si>
    <t>Адмін.</t>
  </si>
  <si>
    <t>Цивільні</t>
  </si>
  <si>
    <t>Адм.правопоруш.</t>
  </si>
  <si>
    <t>Кримін. (слідчі судді)</t>
  </si>
  <si>
    <t xml:space="preserve">Кількісний склад суддів  суду </t>
  </si>
  <si>
    <t>Залишок нерозглянутих справ і матеріалів на кінець звітного періоду (станом на 31.12.2020)</t>
  </si>
  <si>
    <t>визначено наказом ДСА</t>
  </si>
  <si>
    <t>здійснювали правосуддя у звітному періоді</t>
  </si>
  <si>
    <t>Середньо-місячне надходження всіх справ (в місяць)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</si>
  <si>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</si>
  <si>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</si>
  <si>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</si>
  <si>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</si>
  <si>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</si>
  <si>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</si>
  <si>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</si>
  <si>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</si>
  <si>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</si>
  <si>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</si>
  <si>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</si>
  <si>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</si>
  <si>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</si>
  <si>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Закарпатська область</t>
  </si>
  <si>
    <t>Інформація щодо розгляду справ  за 12 місяців 2020 року  (звіт за Ф. 1-МЗС) ТУ ДСА України в Закарпатській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</si>
</sst>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rgb="FFC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3" fontId="8" fillId="0" borderId="3" xfId="0" applyNumberFormat="1" applyFont="1" applyFill="1" applyBorder="1" applyAlignment="1" applyProtection="1">
      <alignment horizontal="center"/>
    </xf>
    <xf numFmtId="0" fontId="2" fillId="0" borderId="0" xfId="0" applyFont="1" applyBorder="1"/>
    <xf numFmtId="0" fontId="11" fillId="3" borderId="3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4" fillId="3" borderId="3" xfId="0" applyNumberFormat="1" applyFont="1" applyFill="1" applyBorder="1" applyAlignment="1" applyProtection="1">
      <alignment horizontal="center" vertical="center" wrapText="1"/>
    </xf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7" fillId="3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0" fillId="2" borderId="3" xfId="0" applyFont="1" applyFill="1" applyBorder="1"/>
    <xf numFmtId="10" fontId="12" fillId="0" borderId="3" xfId="0" applyNumberFormat="1" applyFont="1" applyBorder="1"/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10" fontId="2" fillId="0" borderId="0" xfId="0" applyNumberFormat="1" applyFont="1"/>
    <xf numFmtId="0" fontId="15" fillId="3" borderId="3" xfId="0" applyNumberFormat="1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 applyProtection="1">
      <alignment horizontal="center" vertical="center" wrapText="1"/>
    </xf>
    <xf numFmtId="0" fontId="14" fillId="3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left" vertical="center"/>
    </xf>
    <xf numFmtId="0" fontId="16" fillId="0" borderId="0" xfId="0" applyFont="1" applyAlignment="1">
      <alignment horizontal="center"/>
    </xf>
    <xf numFmtId="0" fontId="13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3" fontId="17" fillId="0" borderId="3" xfId="0" applyNumberFormat="1" applyFont="1" applyFill="1" applyBorder="1" applyAlignment="1" applyProtection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6"/>
  <sheetViews>
    <sheetView tabSelected="1" zoomScale="85" zoomScaleNormal="85" workbookViewId="0">
      <selection activeCell="A2" sqref="A2:T2"/>
    </sheetView>
  </sheetViews>
  <sheetFormatPr defaultColWidth="6.42578125" defaultRowHeight="15.75" x14ac:dyDescent="0.25"/>
  <cols>
    <col min="1" max="1" width="4.7109375" style="1" customWidth="1"/>
    <col min="2" max="2" width="44.85546875" style="1" customWidth="1"/>
    <col min="3" max="3" width="20.28515625" style="1" customWidth="1"/>
    <col min="4" max="5" width="13.85546875" style="1" customWidth="1"/>
    <col min="6" max="6" width="11.140625" style="1" customWidth="1"/>
    <col min="7" max="7" width="10" style="1" customWidth="1"/>
    <col min="8" max="8" width="9.5703125" style="1" customWidth="1"/>
    <col min="9" max="10" width="11.140625" style="1" customWidth="1"/>
    <col min="11" max="15" width="10.42578125" style="1" customWidth="1"/>
    <col min="16" max="16" width="14.7109375" style="1" customWidth="1"/>
    <col min="17" max="20" width="8.5703125" style="1" customWidth="1"/>
    <col min="21" max="21" width="6.42578125" style="1"/>
    <col min="22" max="22" width="9.7109375" style="1" bestFit="1" customWidth="1"/>
    <col min="23" max="16384" width="6.42578125" style="1"/>
  </cols>
  <sheetData>
    <row r="2" spans="1:22" ht="18.75" x14ac:dyDescent="0.3">
      <c r="A2" s="27" t="s">
        <v>40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2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2" ht="58.5" customHeight="1" x14ac:dyDescent="0.25">
      <c r="A4" s="17" t="s">
        <v>6</v>
      </c>
      <c r="B4" s="17" t="s">
        <v>12</v>
      </c>
      <c r="C4" s="12" t="s">
        <v>13</v>
      </c>
      <c r="D4" s="25" t="s">
        <v>21</v>
      </c>
      <c r="E4" s="25"/>
      <c r="F4" s="18" t="s">
        <v>0</v>
      </c>
      <c r="G4" s="18"/>
      <c r="H4" s="18" t="s">
        <v>1</v>
      </c>
      <c r="I4" s="24" t="s">
        <v>22</v>
      </c>
      <c r="J4" s="24"/>
      <c r="K4" s="4" t="s">
        <v>16</v>
      </c>
      <c r="L4" s="4" t="s">
        <v>20</v>
      </c>
      <c r="M4" s="4" t="s">
        <v>17</v>
      </c>
      <c r="N4" s="4" t="s">
        <v>18</v>
      </c>
      <c r="O4" s="4" t="s">
        <v>19</v>
      </c>
      <c r="P4" s="19" t="s">
        <v>25</v>
      </c>
      <c r="Q4" s="21" t="s">
        <v>11</v>
      </c>
      <c r="R4" s="22"/>
      <c r="S4" s="22"/>
      <c r="T4" s="23"/>
    </row>
    <row r="5" spans="1:22" ht="59.25" customHeight="1" x14ac:dyDescent="0.25">
      <c r="A5" s="17"/>
      <c r="B5" s="17"/>
      <c r="C5" s="13"/>
      <c r="D5" s="16" t="s">
        <v>23</v>
      </c>
      <c r="E5" s="16" t="s">
        <v>24</v>
      </c>
      <c r="F5" s="6" t="s">
        <v>15</v>
      </c>
      <c r="G5" s="7" t="s">
        <v>2</v>
      </c>
      <c r="H5" s="18"/>
      <c r="I5" s="6" t="s">
        <v>3</v>
      </c>
      <c r="J5" s="8" t="s">
        <v>4</v>
      </c>
      <c r="K5" s="18" t="s">
        <v>14</v>
      </c>
      <c r="L5" s="18"/>
      <c r="M5" s="18"/>
      <c r="N5" s="18"/>
      <c r="O5" s="18"/>
      <c r="P5" s="20"/>
      <c r="Q5" s="4" t="s">
        <v>7</v>
      </c>
      <c r="R5" s="4" t="s">
        <v>10</v>
      </c>
      <c r="S5" s="4" t="s">
        <v>8</v>
      </c>
      <c r="T5" s="4" t="s">
        <v>9</v>
      </c>
    </row>
    <row r="6" spans="1:22" x14ac:dyDescent="0.25">
      <c r="A6" s="5"/>
      <c r="B6" s="10" t="s">
        <v>5</v>
      </c>
      <c r="C6" s="10"/>
      <c r="D6" s="14">
        <f>SUM(D7:D19)</f>
        <v>99</v>
      </c>
      <c r="E6" s="14">
        <f>SUM(E7:E19)</f>
        <v>80</v>
      </c>
      <c r="F6" s="14">
        <f>SUM(F7:F19)</f>
        <v>75361</v>
      </c>
      <c r="G6" s="14">
        <f>SUM(G7:G19)</f>
        <v>63832</v>
      </c>
      <c r="H6" s="14">
        <f>SUM(H7:H19)</f>
        <v>60804</v>
      </c>
      <c r="I6" s="14">
        <f>SUM(I7:I19)</f>
        <v>14557</v>
      </c>
      <c r="J6" s="14">
        <f>SUM(J7:J19)</f>
        <v>3210</v>
      </c>
      <c r="K6" s="14">
        <f>SUM(K7:K19)</f>
        <v>19273</v>
      </c>
      <c r="L6" s="14">
        <f>SUM(L7:L19)</f>
        <v>13598</v>
      </c>
      <c r="M6" s="14">
        <f>SUM(M7:M19)</f>
        <v>917</v>
      </c>
      <c r="N6" s="14">
        <f>SUM(N7:N19)</f>
        <v>21917</v>
      </c>
      <c r="O6" s="14">
        <f>SUM(O7:O19)</f>
        <v>21725</v>
      </c>
      <c r="P6" s="30">
        <f>G6/12</f>
        <v>5319.333333333333</v>
      </c>
      <c r="Q6" s="11">
        <f t="shared" ref="Q6" si="0">K6/G6</f>
        <v>0.30193319964907883</v>
      </c>
      <c r="R6" s="11">
        <f t="shared" ref="R6" si="1">M6/G6</f>
        <v>1.4365835317708986E-2</v>
      </c>
      <c r="S6" s="11">
        <f t="shared" ref="S6" si="2">N6/G6</f>
        <v>0.34335443037974683</v>
      </c>
      <c r="T6" s="11">
        <f t="shared" ref="T6" si="3">O6/G6</f>
        <v>0.34034653465346537</v>
      </c>
      <c r="V6" s="15">
        <f>SUM(Q6:T6)</f>
        <v>1</v>
      </c>
    </row>
    <row r="7" spans="1:22" ht="19.5" customHeight="1" x14ac:dyDescent="0.25">
      <c r="A7" s="9">
        <v>1</v>
      </c>
      <c r="B7" s="26" t="s">
        <v>26</v>
      </c>
      <c r="C7" s="26" t="s">
        <v>39</v>
      </c>
      <c r="D7" s="28">
        <v>5</v>
      </c>
      <c r="E7" s="29">
        <v>5</v>
      </c>
      <c r="F7" s="2">
        <v>4280</v>
      </c>
      <c r="G7" s="2">
        <v>3947</v>
      </c>
      <c r="H7" s="2">
        <v>3753</v>
      </c>
      <c r="I7" s="2">
        <v>527</v>
      </c>
      <c r="J7" s="2">
        <v>35</v>
      </c>
      <c r="K7" s="2">
        <v>1187</v>
      </c>
      <c r="L7" s="2">
        <v>808</v>
      </c>
      <c r="M7" s="2">
        <v>25</v>
      </c>
      <c r="N7" s="2">
        <v>1472</v>
      </c>
      <c r="O7" s="2">
        <v>1263</v>
      </c>
      <c r="P7" s="30">
        <f t="shared" ref="P7:P19" si="4">G7/12</f>
        <v>328.91666666666669</v>
      </c>
      <c r="Q7" s="11">
        <f>K7/G7</f>
        <v>0.30073473524195593</v>
      </c>
      <c r="R7" s="11">
        <f>M7/G7</f>
        <v>6.3339244996199646E-3</v>
      </c>
      <c r="S7" s="11">
        <f>N7/G7</f>
        <v>0.3729414745376235</v>
      </c>
      <c r="T7" s="11">
        <f>O7/G7</f>
        <v>0.31998986572080063</v>
      </c>
      <c r="V7" s="15">
        <f t="shared" ref="V7:V19" si="5">SUM(Q7:T7)</f>
        <v>1</v>
      </c>
    </row>
    <row r="8" spans="1:22" ht="15.75" customHeight="1" x14ac:dyDescent="0.25">
      <c r="A8" s="9">
        <v>2</v>
      </c>
      <c r="B8" s="26" t="s">
        <v>27</v>
      </c>
      <c r="C8" s="26" t="s">
        <v>39</v>
      </c>
      <c r="D8" s="28">
        <v>3</v>
      </c>
      <c r="E8" s="29">
        <v>2</v>
      </c>
      <c r="F8" s="2">
        <v>2137</v>
      </c>
      <c r="G8" s="2">
        <v>1880</v>
      </c>
      <c r="H8" s="2">
        <v>1879</v>
      </c>
      <c r="I8" s="2">
        <v>258</v>
      </c>
      <c r="J8" s="2">
        <v>21</v>
      </c>
      <c r="K8" s="2">
        <v>543</v>
      </c>
      <c r="L8" s="2">
        <v>416</v>
      </c>
      <c r="M8" s="2">
        <v>32</v>
      </c>
      <c r="N8" s="2">
        <v>352</v>
      </c>
      <c r="O8" s="2">
        <v>953</v>
      </c>
      <c r="P8" s="30">
        <f t="shared" si="4"/>
        <v>156.66666666666666</v>
      </c>
      <c r="Q8" s="11">
        <f t="shared" ref="Q8:Q16" si="6">K8/G8</f>
        <v>0.28882978723404257</v>
      </c>
      <c r="R8" s="11">
        <f t="shared" ref="R8:R16" si="7">M8/G8</f>
        <v>1.7021276595744681E-2</v>
      </c>
      <c r="S8" s="11">
        <f t="shared" ref="S8:S16" si="8">N8/G8</f>
        <v>0.18723404255319148</v>
      </c>
      <c r="T8" s="11">
        <f t="shared" ref="T8:T16" si="9">O8/G8</f>
        <v>0.50691489361702124</v>
      </c>
      <c r="V8" s="15">
        <f t="shared" si="5"/>
        <v>1</v>
      </c>
    </row>
    <row r="9" spans="1:22" ht="15.75" customHeight="1" x14ac:dyDescent="0.25">
      <c r="A9" s="9">
        <v>3</v>
      </c>
      <c r="B9" s="26" t="s">
        <v>28</v>
      </c>
      <c r="C9" s="26" t="s">
        <v>39</v>
      </c>
      <c r="D9" s="28">
        <v>7</v>
      </c>
      <c r="E9" s="29">
        <v>6</v>
      </c>
      <c r="F9" s="2">
        <v>6603</v>
      </c>
      <c r="G9" s="2">
        <v>5979</v>
      </c>
      <c r="H9" s="2">
        <v>5747</v>
      </c>
      <c r="I9" s="2">
        <v>856</v>
      </c>
      <c r="J9" s="2">
        <v>103</v>
      </c>
      <c r="K9" s="2">
        <v>1256</v>
      </c>
      <c r="L9" s="2">
        <v>786</v>
      </c>
      <c r="M9" s="2">
        <v>35</v>
      </c>
      <c r="N9" s="2">
        <v>2499</v>
      </c>
      <c r="O9" s="2">
        <v>2189</v>
      </c>
      <c r="P9" s="30">
        <f t="shared" si="4"/>
        <v>498.25</v>
      </c>
      <c r="Q9" s="11">
        <f t="shared" si="6"/>
        <v>0.21006857334002341</v>
      </c>
      <c r="R9" s="11">
        <f t="shared" si="7"/>
        <v>5.8538217093159388E-3</v>
      </c>
      <c r="S9" s="11">
        <f t="shared" si="8"/>
        <v>0.41796287004515803</v>
      </c>
      <c r="T9" s="11">
        <f t="shared" si="9"/>
        <v>0.36611473490550261</v>
      </c>
      <c r="V9" s="15">
        <f t="shared" si="5"/>
        <v>1</v>
      </c>
    </row>
    <row r="10" spans="1:22" ht="15.75" customHeight="1" x14ac:dyDescent="0.25">
      <c r="A10" s="9">
        <v>4</v>
      </c>
      <c r="B10" s="26" t="s">
        <v>29</v>
      </c>
      <c r="C10" s="26" t="s">
        <v>39</v>
      </c>
      <c r="D10" s="28">
        <v>3</v>
      </c>
      <c r="E10" s="29">
        <v>2</v>
      </c>
      <c r="F10" s="2">
        <v>1534</v>
      </c>
      <c r="G10" s="2">
        <v>1455</v>
      </c>
      <c r="H10" s="2">
        <v>1422</v>
      </c>
      <c r="I10" s="2">
        <v>112</v>
      </c>
      <c r="J10" s="2">
        <v>7</v>
      </c>
      <c r="K10" s="2">
        <v>419</v>
      </c>
      <c r="L10" s="2">
        <v>252</v>
      </c>
      <c r="M10" s="2">
        <v>10</v>
      </c>
      <c r="N10" s="2">
        <v>389</v>
      </c>
      <c r="O10" s="2">
        <v>637</v>
      </c>
      <c r="P10" s="30">
        <f t="shared" si="4"/>
        <v>121.25</v>
      </c>
      <c r="Q10" s="11">
        <f t="shared" si="6"/>
        <v>0.28797250859106527</v>
      </c>
      <c r="R10" s="11">
        <f t="shared" si="7"/>
        <v>6.8728522336769758E-3</v>
      </c>
      <c r="S10" s="11">
        <f t="shared" si="8"/>
        <v>0.26735395189003436</v>
      </c>
      <c r="T10" s="11">
        <f t="shared" si="9"/>
        <v>0.43780068728522337</v>
      </c>
      <c r="V10" s="15">
        <f t="shared" si="5"/>
        <v>1</v>
      </c>
    </row>
    <row r="11" spans="1:22" ht="15.75" customHeight="1" x14ac:dyDescent="0.25">
      <c r="A11" s="9">
        <v>5</v>
      </c>
      <c r="B11" s="26" t="s">
        <v>30</v>
      </c>
      <c r="C11" s="26" t="s">
        <v>39</v>
      </c>
      <c r="D11" s="28">
        <v>6</v>
      </c>
      <c r="E11" s="29">
        <v>6</v>
      </c>
      <c r="F11" s="2">
        <v>4434</v>
      </c>
      <c r="G11" s="2">
        <v>4111</v>
      </c>
      <c r="H11" s="2">
        <v>3987</v>
      </c>
      <c r="I11" s="2">
        <v>447</v>
      </c>
      <c r="J11" s="2">
        <v>28</v>
      </c>
      <c r="K11" s="2">
        <v>1356</v>
      </c>
      <c r="L11" s="2">
        <v>966</v>
      </c>
      <c r="M11" s="2">
        <v>42</v>
      </c>
      <c r="N11" s="2">
        <v>1652</v>
      </c>
      <c r="O11" s="2">
        <v>1061</v>
      </c>
      <c r="P11" s="30">
        <f t="shared" si="4"/>
        <v>342.58333333333331</v>
      </c>
      <c r="Q11" s="11">
        <f t="shared" si="6"/>
        <v>0.32984675261493551</v>
      </c>
      <c r="R11" s="11">
        <f t="shared" si="7"/>
        <v>1.0216492337630747E-2</v>
      </c>
      <c r="S11" s="11">
        <f t="shared" si="8"/>
        <v>0.40184869861347605</v>
      </c>
      <c r="T11" s="11">
        <f t="shared" si="9"/>
        <v>0.25808805643395766</v>
      </c>
      <c r="V11" s="15">
        <f t="shared" si="5"/>
        <v>1</v>
      </c>
    </row>
    <row r="12" spans="1:22" ht="15.75" customHeight="1" x14ac:dyDescent="0.25">
      <c r="A12" s="9">
        <v>6</v>
      </c>
      <c r="B12" s="26" t="s">
        <v>31</v>
      </c>
      <c r="C12" s="26" t="s">
        <v>39</v>
      </c>
      <c r="D12" s="28">
        <v>3</v>
      </c>
      <c r="E12" s="29">
        <v>1</v>
      </c>
      <c r="F12" s="2">
        <v>1620</v>
      </c>
      <c r="G12" s="2">
        <v>1488</v>
      </c>
      <c r="H12" s="2">
        <v>1485</v>
      </c>
      <c r="I12" s="2">
        <v>135</v>
      </c>
      <c r="J12" s="2">
        <v>14</v>
      </c>
      <c r="K12" s="2">
        <v>497</v>
      </c>
      <c r="L12" s="2">
        <v>315</v>
      </c>
      <c r="M12" s="2">
        <v>12</v>
      </c>
      <c r="N12" s="2">
        <v>521</v>
      </c>
      <c r="O12" s="2">
        <v>458</v>
      </c>
      <c r="P12" s="30">
        <f t="shared" si="4"/>
        <v>124</v>
      </c>
      <c r="Q12" s="11">
        <f t="shared" si="6"/>
        <v>0.334005376344086</v>
      </c>
      <c r="R12" s="11">
        <f t="shared" si="7"/>
        <v>8.0645161290322578E-3</v>
      </c>
      <c r="S12" s="11">
        <f t="shared" si="8"/>
        <v>0.35013440860215056</v>
      </c>
      <c r="T12" s="11">
        <f t="shared" si="9"/>
        <v>0.30779569892473119</v>
      </c>
      <c r="V12" s="15">
        <f t="shared" si="5"/>
        <v>1</v>
      </c>
    </row>
    <row r="13" spans="1:22" ht="15.75" customHeight="1" x14ac:dyDescent="0.25">
      <c r="A13" s="9">
        <v>7</v>
      </c>
      <c r="B13" s="26" t="s">
        <v>32</v>
      </c>
      <c r="C13" s="26" t="s">
        <v>39</v>
      </c>
      <c r="D13" s="28">
        <v>18</v>
      </c>
      <c r="E13" s="29">
        <v>11</v>
      </c>
      <c r="F13" s="2">
        <v>11319</v>
      </c>
      <c r="G13" s="2">
        <v>10368</v>
      </c>
      <c r="H13" s="2">
        <v>9817</v>
      </c>
      <c r="I13" s="2">
        <v>1502</v>
      </c>
      <c r="J13" s="2">
        <v>114</v>
      </c>
      <c r="K13" s="2">
        <v>2860</v>
      </c>
      <c r="L13" s="2">
        <v>1873</v>
      </c>
      <c r="M13" s="2">
        <v>192</v>
      </c>
      <c r="N13" s="2">
        <v>3976</v>
      </c>
      <c r="O13" s="2">
        <v>3340</v>
      </c>
      <c r="P13" s="30">
        <f t="shared" si="4"/>
        <v>864</v>
      </c>
      <c r="Q13" s="11">
        <f t="shared" si="6"/>
        <v>0.27584876543209874</v>
      </c>
      <c r="R13" s="11">
        <f t="shared" si="7"/>
        <v>1.8518518518518517E-2</v>
      </c>
      <c r="S13" s="11">
        <f t="shared" si="8"/>
        <v>0.38348765432098764</v>
      </c>
      <c r="T13" s="11">
        <f t="shared" si="9"/>
        <v>0.32214506172839508</v>
      </c>
      <c r="V13" s="15">
        <f t="shared" si="5"/>
        <v>1</v>
      </c>
    </row>
    <row r="14" spans="1:22" ht="15" customHeight="1" x14ac:dyDescent="0.25">
      <c r="A14" s="9">
        <v>8</v>
      </c>
      <c r="B14" s="26" t="s">
        <v>33</v>
      </c>
      <c r="C14" s="26" t="s">
        <v>39</v>
      </c>
      <c r="D14" s="28">
        <v>4</v>
      </c>
      <c r="E14" s="29">
        <v>3</v>
      </c>
      <c r="F14" s="2">
        <v>2170</v>
      </c>
      <c r="G14" s="2">
        <v>1821</v>
      </c>
      <c r="H14" s="2">
        <v>1750</v>
      </c>
      <c r="I14" s="2">
        <v>420</v>
      </c>
      <c r="J14" s="2">
        <v>76</v>
      </c>
      <c r="K14" s="2">
        <v>708</v>
      </c>
      <c r="L14" s="2">
        <v>449</v>
      </c>
      <c r="M14" s="2">
        <v>12</v>
      </c>
      <c r="N14" s="2">
        <v>477</v>
      </c>
      <c r="O14" s="2">
        <v>624</v>
      </c>
      <c r="P14" s="30">
        <f t="shared" si="4"/>
        <v>151.75</v>
      </c>
      <c r="Q14" s="11">
        <f t="shared" si="6"/>
        <v>0.38879736408566723</v>
      </c>
      <c r="R14" s="11">
        <f t="shared" si="7"/>
        <v>6.5897858319604614E-3</v>
      </c>
      <c r="S14" s="11">
        <f t="shared" si="8"/>
        <v>0.26194398682042835</v>
      </c>
      <c r="T14" s="11">
        <f t="shared" si="9"/>
        <v>0.34266886326194401</v>
      </c>
      <c r="V14" s="15">
        <f t="shared" si="5"/>
        <v>1</v>
      </c>
    </row>
    <row r="15" spans="1:22" ht="15.75" customHeight="1" x14ac:dyDescent="0.25">
      <c r="A15" s="9">
        <v>9</v>
      </c>
      <c r="B15" s="26" t="s">
        <v>34</v>
      </c>
      <c r="C15" s="26" t="s">
        <v>39</v>
      </c>
      <c r="D15" s="28">
        <v>4</v>
      </c>
      <c r="E15" s="29">
        <v>2</v>
      </c>
      <c r="F15" s="2">
        <v>2827</v>
      </c>
      <c r="G15" s="2">
        <v>2326</v>
      </c>
      <c r="H15" s="2">
        <v>2208</v>
      </c>
      <c r="I15" s="2">
        <v>619</v>
      </c>
      <c r="J15" s="2">
        <v>174</v>
      </c>
      <c r="K15" s="2">
        <v>783</v>
      </c>
      <c r="L15" s="2">
        <v>371</v>
      </c>
      <c r="M15" s="2">
        <v>15</v>
      </c>
      <c r="N15" s="2">
        <v>826</v>
      </c>
      <c r="O15" s="2">
        <v>702</v>
      </c>
      <c r="P15" s="30">
        <f t="shared" si="4"/>
        <v>193.83333333333334</v>
      </c>
      <c r="Q15" s="11">
        <f t="shared" si="6"/>
        <v>0.33662940670679276</v>
      </c>
      <c r="R15" s="11">
        <f t="shared" si="7"/>
        <v>6.4488392089423908E-3</v>
      </c>
      <c r="S15" s="11">
        <f t="shared" si="8"/>
        <v>0.35511607910576098</v>
      </c>
      <c r="T15" s="11">
        <f t="shared" si="9"/>
        <v>0.30180567497850386</v>
      </c>
      <c r="V15" s="15">
        <f t="shared" si="5"/>
        <v>1</v>
      </c>
    </row>
    <row r="16" spans="1:22" ht="15.75" customHeight="1" x14ac:dyDescent="0.25">
      <c r="A16" s="9">
        <v>10</v>
      </c>
      <c r="B16" s="26" t="s">
        <v>35</v>
      </c>
      <c r="C16" s="26" t="s">
        <v>39</v>
      </c>
      <c r="D16" s="28">
        <v>6</v>
      </c>
      <c r="E16" s="29">
        <v>5</v>
      </c>
      <c r="F16" s="2">
        <v>2689</v>
      </c>
      <c r="G16" s="2">
        <v>2440</v>
      </c>
      <c r="H16" s="2">
        <v>2210</v>
      </c>
      <c r="I16" s="2">
        <v>479</v>
      </c>
      <c r="J16" s="2">
        <v>41</v>
      </c>
      <c r="K16" s="2">
        <v>570</v>
      </c>
      <c r="L16" s="2">
        <v>328</v>
      </c>
      <c r="M16" s="2">
        <v>25</v>
      </c>
      <c r="N16" s="2">
        <v>1023</v>
      </c>
      <c r="O16" s="2">
        <v>822</v>
      </c>
      <c r="P16" s="30">
        <f t="shared" si="4"/>
        <v>203.33333333333334</v>
      </c>
      <c r="Q16" s="11">
        <f t="shared" si="6"/>
        <v>0.23360655737704919</v>
      </c>
      <c r="R16" s="11">
        <f t="shared" si="7"/>
        <v>1.0245901639344262E-2</v>
      </c>
      <c r="S16" s="11">
        <f t="shared" si="8"/>
        <v>0.41926229508196722</v>
      </c>
      <c r="T16" s="11">
        <f t="shared" si="9"/>
        <v>0.33688524590163932</v>
      </c>
      <c r="V16" s="15">
        <f t="shared" si="5"/>
        <v>1</v>
      </c>
    </row>
    <row r="17" spans="1:22" ht="15.75" customHeight="1" x14ac:dyDescent="0.25">
      <c r="A17" s="9">
        <v>11</v>
      </c>
      <c r="B17" s="26" t="s">
        <v>36</v>
      </c>
      <c r="C17" s="26" t="s">
        <v>39</v>
      </c>
      <c r="D17" s="28">
        <v>8</v>
      </c>
      <c r="E17" s="29">
        <v>8</v>
      </c>
      <c r="F17" s="2">
        <v>6323</v>
      </c>
      <c r="G17" s="2">
        <v>5231</v>
      </c>
      <c r="H17" s="2">
        <v>4902</v>
      </c>
      <c r="I17" s="2">
        <v>1421</v>
      </c>
      <c r="J17" s="2">
        <v>300</v>
      </c>
      <c r="K17" s="2">
        <v>1823</v>
      </c>
      <c r="L17" s="2">
        <v>1162</v>
      </c>
      <c r="M17" s="2">
        <v>27</v>
      </c>
      <c r="N17" s="2">
        <v>1740</v>
      </c>
      <c r="O17" s="2">
        <v>1641</v>
      </c>
      <c r="P17" s="30">
        <f t="shared" si="4"/>
        <v>435.91666666666669</v>
      </c>
      <c r="Q17" s="11">
        <f>K17/G17</f>
        <v>0.34849933091187152</v>
      </c>
      <c r="R17" s="11">
        <f>M17/G17</f>
        <v>5.161536991015102E-3</v>
      </c>
      <c r="S17" s="11">
        <f>N17/G17</f>
        <v>0.33263238386541771</v>
      </c>
      <c r="T17" s="11">
        <f>O17/G17</f>
        <v>0.31370674823169564</v>
      </c>
      <c r="V17" s="15">
        <f t="shared" si="5"/>
        <v>1</v>
      </c>
    </row>
    <row r="18" spans="1:22" ht="15.75" customHeight="1" x14ac:dyDescent="0.25">
      <c r="A18" s="9">
        <v>12</v>
      </c>
      <c r="B18" s="26" t="s">
        <v>37</v>
      </c>
      <c r="C18" s="26" t="s">
        <v>39</v>
      </c>
      <c r="D18" s="28">
        <v>23</v>
      </c>
      <c r="E18" s="29">
        <v>20</v>
      </c>
      <c r="F18" s="2">
        <v>24082</v>
      </c>
      <c r="G18" s="2">
        <v>18565</v>
      </c>
      <c r="H18" s="2">
        <v>17708</v>
      </c>
      <c r="I18" s="2">
        <v>6374</v>
      </c>
      <c r="J18" s="2">
        <v>1893</v>
      </c>
      <c r="K18" s="2">
        <v>6124</v>
      </c>
      <c r="L18" s="2">
        <v>5218</v>
      </c>
      <c r="M18" s="2">
        <v>438</v>
      </c>
      <c r="N18" s="2">
        <v>5153</v>
      </c>
      <c r="O18" s="2">
        <v>6850</v>
      </c>
      <c r="P18" s="30">
        <f t="shared" si="4"/>
        <v>1547.0833333333333</v>
      </c>
      <c r="Q18" s="11">
        <f t="shared" ref="Q18:Q19" si="10">K18/G18</f>
        <v>0.32986803124158365</v>
      </c>
      <c r="R18" s="11">
        <f t="shared" ref="R18:R19" si="11">M18/G18</f>
        <v>2.3592782116886615E-2</v>
      </c>
      <c r="S18" s="11">
        <f t="shared" ref="S18:S19" si="12">N18/G18</f>
        <v>0.27756531106921628</v>
      </c>
      <c r="T18" s="11">
        <f t="shared" ref="T18:T19" si="13">O18/G18</f>
        <v>0.36897387557231348</v>
      </c>
      <c r="V18" s="15">
        <f t="shared" si="5"/>
        <v>1</v>
      </c>
    </row>
    <row r="19" spans="1:22" ht="15.75" customHeight="1" x14ac:dyDescent="0.25">
      <c r="A19" s="9">
        <v>13</v>
      </c>
      <c r="B19" s="26" t="s">
        <v>38</v>
      </c>
      <c r="C19" s="26" t="s">
        <v>39</v>
      </c>
      <c r="D19" s="28">
        <v>9</v>
      </c>
      <c r="E19" s="29">
        <v>9</v>
      </c>
      <c r="F19" s="2">
        <v>5343</v>
      </c>
      <c r="G19" s="2">
        <v>4221</v>
      </c>
      <c r="H19" s="2">
        <v>3936</v>
      </c>
      <c r="I19" s="2">
        <v>1407</v>
      </c>
      <c r="J19" s="2">
        <v>404</v>
      </c>
      <c r="K19" s="2">
        <v>1147</v>
      </c>
      <c r="L19" s="2">
        <v>654</v>
      </c>
      <c r="M19" s="2">
        <v>52</v>
      </c>
      <c r="N19" s="2">
        <v>1837</v>
      </c>
      <c r="O19" s="2">
        <v>1185</v>
      </c>
      <c r="P19" s="30">
        <f t="shared" si="4"/>
        <v>351.75</v>
      </c>
      <c r="Q19" s="11">
        <f t="shared" si="10"/>
        <v>0.27173655531864488</v>
      </c>
      <c r="R19" s="11">
        <f t="shared" si="11"/>
        <v>1.2319355602937692E-2</v>
      </c>
      <c r="S19" s="11">
        <f t="shared" si="12"/>
        <v>0.43520492774224118</v>
      </c>
      <c r="T19" s="11">
        <f t="shared" si="13"/>
        <v>0.28073916133617627</v>
      </c>
      <c r="V19" s="15">
        <f t="shared" si="5"/>
        <v>1</v>
      </c>
    </row>
    <row r="20" spans="1:22" ht="15.75" customHeight="1" x14ac:dyDescent="0.25"/>
    <row r="21" spans="1:22" ht="15.75" customHeight="1" x14ac:dyDescent="0.25"/>
    <row r="22" spans="1:22" ht="15.75" customHeight="1" x14ac:dyDescent="0.25"/>
    <row r="23" spans="1:22" ht="15.75" customHeight="1" x14ac:dyDescent="0.25"/>
    <row r="24" spans="1:22" ht="15" customHeight="1" x14ac:dyDescent="0.25"/>
    <row r="25" spans="1:22" ht="15.75" customHeight="1" x14ac:dyDescent="0.25"/>
    <row r="26" spans="1:22" ht="15.75" customHeight="1" x14ac:dyDescent="0.25"/>
  </sheetData>
  <sortState ref="B3:B12">
    <sortCondition ref="B1"/>
  </sortState>
  <mergeCells count="10">
    <mergeCell ref="A2:T2"/>
    <mergeCell ref="A4:A5"/>
    <mergeCell ref="F4:G4"/>
    <mergeCell ref="H4:H5"/>
    <mergeCell ref="P4:P5"/>
    <mergeCell ref="Q4:T4"/>
    <mergeCell ref="B4:B5"/>
    <mergeCell ref="K5:O5"/>
    <mergeCell ref="I4:J4"/>
    <mergeCell ref="D4:E4"/>
  </mergeCells>
  <pageMargins left="0.7" right="0.7" top="0.75" bottom="0.75" header="0.3" footer="0.3"/>
  <pageSetup paperSize="9" scale="98" orientation="landscape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Статистика</vt:lpstr>
      <vt:lpstr>Лист4</vt:lpstr>
      <vt:lpstr>Суди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Кудрицька Тетяна Юріївна</dc:creator>
  <cp:lastModifiedBy>Пользователь</cp:lastModifiedBy>
  <cp:lastPrinted>2017-10-30T09:29:13Z</cp:lastPrinted>
  <dcterms:created xsi:type="dcterms:W3CDTF">2017-10-27T15:50:09Z</dcterms:created>
  <dcterms:modified xsi:type="dcterms:W3CDTF">2021-01-25T09:53:56Z</dcterms:modified>
</cp:coreProperties>
</file>